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definedNames>
    <definedName name="VL_SOY_2020">'[1]2020 Soybean Traits &amp; Entries'!$A$4:$K$142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N18" i="1"/>
  <c r="L18" i="1"/>
  <c r="J18" i="1"/>
  <c r="H18" i="1"/>
  <c r="F18" i="1"/>
  <c r="D18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<sst xmlns="http://schemas.openxmlformats.org/spreadsheetml/2006/main" count="127" uniqueCount="62">
  <si>
    <t xml:space="preserve">Table 5-b.  Mean yield and quality of 9 Maturity Group III (3.0 - 3.9) soybean varieties evaluated in small plot replicated trials at seven AgResearch and Education Center locations in Tennessee during 2020. Analysis included variety performance over a 1 yr (2020), 2 yr (2019-2020), and 3 yr (2018-2020)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</si>
  <si>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</si>
  <si>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</si>
  <si>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</si>
  <si>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Maturity
(DAP)</t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</si>
  <si>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</si>
  <si>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</si>
  <si>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1 yr</t>
  </si>
  <si>
    <t>2 yr</t>
  </si>
  <si>
    <t>3 yr</t>
  </si>
  <si>
    <t>Hybrid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</si>
  <si>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</si>
  <si>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</si>
  <si>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</si>
  <si>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</si>
  <si>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</si>
  <si>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</si>
  <si>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Maturity 
(DAP)
1 yr</t>
  </si>
  <si>
    <t>MS 
Maturity 
1 yr</t>
  </si>
  <si>
    <t>Maturity 
(DAP)
2 yr</t>
  </si>
  <si>
    <t>MS 
Maturity 
2 yr</t>
  </si>
  <si>
    <t>Maturity 
(DAP)
3 yr</t>
  </si>
  <si>
    <t>MS 
Maturity  
3 yr</t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</si>
  <si>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1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</si>
  <si>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1 yr</t>
    </r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</si>
  <si>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2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</si>
  <si>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2 yr</t>
    </r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</si>
  <si>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3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</si>
  <si>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3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</si>
  <si>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1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</si>
  <si>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1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</si>
  <si>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2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</si>
  <si>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2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</si>
  <si>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3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</si>
  <si>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3 yr</t>
    </r>
  </si>
  <si>
    <t>S20023</t>
  </si>
  <si>
    <t>A</t>
  </si>
  <si>
    <t>D</t>
  </si>
  <si>
    <t>S19010</t>
  </si>
  <si>
    <t>AB</t>
  </si>
  <si>
    <t>BC</t>
  </si>
  <si>
    <t>EF</t>
  </si>
  <si>
    <t>C</t>
  </si>
  <si>
    <t>S19050</t>
  </si>
  <si>
    <t>CD</t>
  </si>
  <si>
    <t>B</t>
  </si>
  <si>
    <t>S20045</t>
  </si>
  <si>
    <t>S17017</t>
  </si>
  <si>
    <t>DE</t>
  </si>
  <si>
    <t>S19070</t>
  </si>
  <si>
    <t>S20081</t>
  </si>
  <si>
    <t>F</t>
  </si>
  <si>
    <t>S17018</t>
  </si>
  <si>
    <t>S17015</t>
  </si>
  <si>
    <t>D-F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</si>
  <si>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</si>
  <si>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</si>
  <si>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</si>
  <si>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</si>
  <si>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</si>
  <si>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 xml:space="preserve"> </t>
  </si>
  <si>
    <t>Plots per entry (reps x locs x years.)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</si>
</sst>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4" borderId="9" xfId="0" applyNumberFormat="1" applyFill="1" applyBorder="1"/>
    <xf numFmtId="164" fontId="4" fillId="4" borderId="10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left"/>
    </xf>
    <xf numFmtId="164" fontId="4" fillId="4" borderId="9" xfId="0" applyNumberFormat="1" applyFont="1" applyFill="1" applyBorder="1" applyAlignment="1">
      <alignment horizontal="right"/>
    </xf>
    <xf numFmtId="1" fontId="4" fillId="5" borderId="9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" fontId="4" fillId="4" borderId="10" xfId="0" applyNumberFormat="1" applyFont="1" applyFill="1" applyBorder="1" applyAlignment="1">
      <alignment horizontal="right"/>
    </xf>
    <xf numFmtId="1" fontId="4" fillId="4" borderId="9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left"/>
    </xf>
    <xf numFmtId="164" fontId="4" fillId="5" borderId="9" xfId="0" applyNumberFormat="1" applyFont="1" applyFill="1" applyBorder="1" applyAlignment="1">
      <alignment horizontal="left"/>
    </xf>
    <xf numFmtId="0" fontId="0" fillId="5" borderId="0" xfId="0" applyNumberFormat="1" applyFill="1"/>
    <xf numFmtId="0" fontId="0" fillId="4" borderId="0" xfId="0" applyNumberFormat="1" applyFill="1" applyBorder="1"/>
    <xf numFmtId="0" fontId="4" fillId="4" borderId="0" xfId="0" applyNumberFormat="1" applyFont="1" applyFill="1" applyBorder="1"/>
    <xf numFmtId="164" fontId="4" fillId="4" borderId="6" xfId="0" applyNumberFormat="1" applyFont="1" applyFill="1" applyBorder="1" applyAlignment="1">
      <alignment horizontal="right"/>
    </xf>
    <xf numFmtId="1" fontId="4" fillId="5" borderId="5" xfId="0" applyNumberFormat="1" applyFont="1" applyFill="1" applyBorder="1" applyAlignment="1">
      <alignment horizontal="left"/>
    </xf>
    <xf numFmtId="164" fontId="4" fillId="4" borderId="5" xfId="0" applyNumberFormat="1" applyFont="1" applyFill="1" applyBorder="1" applyAlignment="1">
      <alignment horizontal="right"/>
    </xf>
    <xf numFmtId="1" fontId="4" fillId="4" borderId="6" xfId="0" applyNumberFormat="1" applyFont="1" applyFill="1" applyBorder="1" applyAlignment="1">
      <alignment horizontal="right"/>
    </xf>
    <xf numFmtId="1" fontId="4" fillId="4" borderId="5" xfId="0" applyNumberFormat="1" applyFont="1" applyFill="1" applyBorder="1" applyAlignment="1">
      <alignment horizontal="right"/>
    </xf>
    <xf numFmtId="164" fontId="4" fillId="5" borderId="5" xfId="0" applyNumberFormat="1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/>
    <xf numFmtId="164" fontId="2" fillId="6" borderId="11" xfId="0" quotePrefix="1" applyNumberFormat="1" applyFont="1" applyFill="1" applyBorder="1" applyAlignment="1">
      <alignment horizontal="right"/>
    </xf>
    <xf numFmtId="1" fontId="2" fillId="6" borderId="9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>
      <alignment horizontal="right"/>
    </xf>
    <xf numFmtId="1" fontId="2" fillId="6" borderId="12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164" fontId="2" fillId="6" borderId="10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>
      <alignment horizontal="right"/>
    </xf>
    <xf numFmtId="1" fontId="2" fillId="6" borderId="13" xfId="0" quotePrefix="1" applyNumberFormat="1" applyFont="1" applyFill="1" applyBorder="1" applyAlignment="1">
      <alignment horizontal="right"/>
    </xf>
    <xf numFmtId="1" fontId="2" fillId="6" borderId="10" xfId="0" quotePrefix="1" applyNumberFormat="1" applyFont="1" applyFill="1" applyBorder="1" applyAlignment="1">
      <alignment horizontal="right"/>
    </xf>
    <xf numFmtId="164" fontId="2" fillId="6" borderId="13" xfId="0" quotePrefix="1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10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1" fontId="2" fillId="2" borderId="13" xfId="0" quotePrefix="1" applyNumberFormat="1" applyFont="1" applyFill="1" applyBorder="1" applyAlignment="1">
      <alignment horizontal="right"/>
    </xf>
    <xf numFmtId="1" fontId="2" fillId="2" borderId="10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4" xfId="0" quotePrefix="1" applyNumberFormat="1" applyFont="1" applyFill="1" applyBorder="1" applyAlignment="1">
      <alignment horizontal="right"/>
    </xf>
    <xf numFmtId="0" fontId="2" fillId="2" borderId="1" xfId="0" quotePrefix="1" applyNumberFormat="1" applyFont="1" applyFill="1" applyBorder="1" applyAlignment="1">
      <alignment horizontal="right"/>
    </xf>
    <xf numFmtId="0" fontId="2" fillId="2" borderId="15" xfId="0" quotePrefix="1" applyNumberFormat="1" applyFont="1" applyFill="1" applyBorder="1" applyAlignment="1">
      <alignment horizontal="right"/>
    </xf>
    <xf numFmtId="1" fontId="2" fillId="2" borderId="14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5" xfId="0" quotePrefix="1" applyNumberFormat="1" applyFont="1" applyFill="1" applyBorder="1" applyAlignment="1">
      <alignment horizontal="right"/>
    </xf>
    <xf numFmtId="0" fontId="6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5"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28575</xdr:rowOff>
    </xdr:from>
    <xdr:to>
      <xdr:col>26</xdr:col>
      <xdr:colOff>333375</xdr:colOff>
      <xdr:row>23</xdr:row>
      <xdr:rowOff>47626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3438525"/>
          <a:ext cx="11525250" cy="8286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ie%20&amp;%20Joline/AppData/Local/Temp/Temp1_SoybeanLevel9.zip/SoybeanLevel9/2020%20Soybean%20Tables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2020 REC Location Info"/>
      <sheetName val="2020 County Location Info"/>
      <sheetName val="2020 A group"/>
      <sheetName val="2020 MG-3 Ag "/>
      <sheetName val="2020 MG-3 Qual"/>
      <sheetName val="2020 MG-3 Loc "/>
      <sheetName val="2020 MG-3 County R2X"/>
      <sheetName val="2020 MG-3 vs Strip Trials"/>
      <sheetName val="2020 RR3 Disease "/>
      <sheetName val="2020 MG-4E Ag"/>
      <sheetName val="2020 MG-4E Qual"/>
      <sheetName val="2020 MG-4E Loc"/>
      <sheetName val="2020 MG-4E County R2X"/>
      <sheetName val="2020 MG-4E County LL"/>
      <sheetName val="2020 MG-4E vs Strip Trials"/>
      <sheetName val="2020 RR4E Disease "/>
      <sheetName val="2020 LL4E Disease"/>
      <sheetName val="2020 MG-4L Ag"/>
      <sheetName val="2020 MG-4L Qual"/>
      <sheetName val="2020 MG-4L Loc"/>
      <sheetName val="2020 MG-4L County R2X"/>
      <sheetName val="2020 MG-4L County LL"/>
      <sheetName val="2020 MG-4L vs Strip Trials"/>
      <sheetName val="2020 RR4L Disease"/>
      <sheetName val="2020 LL4L Disease"/>
      <sheetName val="2020 MG-5E Ag"/>
      <sheetName val="2020 MG-5E Qual"/>
      <sheetName val="2020 MG-5E Loc"/>
      <sheetName val="2020 MG-5E County R2X"/>
      <sheetName val="2020 MG-5E vs Strip Trials"/>
      <sheetName val="2020 RR5E Disease"/>
      <sheetName val="2020 Soybean Traits &amp; Entries"/>
      <sheetName val="2020 Soybean Company Contacts"/>
      <sheetName val="2020 Soybean Trait Abb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4" t="str">
            <v>S20081</v>
          </cell>
          <cell r="B4" t="str">
            <v>AgriGold G3620RX</v>
          </cell>
          <cell r="C4">
            <v>3.6</v>
          </cell>
          <cell r="D4" t="str">
            <v>R2X</v>
          </cell>
          <cell r="E4" t="str">
            <v>R PI88.788</v>
          </cell>
          <cell r="H4" t="str">
            <v>R</v>
          </cell>
          <cell r="K4" t="str">
            <v>Agrishield Max + Saltro</v>
          </cell>
        </row>
        <row r="5">
          <cell r="A5" t="str">
            <v>S19010</v>
          </cell>
          <cell r="B5" t="str">
            <v>AgriGold G3722RX</v>
          </cell>
          <cell r="C5">
            <v>3.7</v>
          </cell>
          <cell r="D5" t="str">
            <v>R2X</v>
          </cell>
          <cell r="E5" t="str">
            <v>R PI88.788</v>
          </cell>
          <cell r="F5" t="str">
            <v>R</v>
          </cell>
          <cell r="G5" t="str">
            <v>R</v>
          </cell>
          <cell r="H5" t="str">
            <v>R</v>
          </cell>
          <cell r="I5" t="str">
            <v>W</v>
          </cell>
          <cell r="J5" t="str">
            <v>T</v>
          </cell>
          <cell r="K5" t="str">
            <v>Agrishield Max + Saltro</v>
          </cell>
        </row>
        <row r="6">
          <cell r="A6" t="str">
            <v>S18091</v>
          </cell>
          <cell r="B6" t="str">
            <v>AgriGold G4190RX**</v>
          </cell>
          <cell r="C6">
            <v>4.0999999999999996</v>
          </cell>
          <cell r="D6" t="str">
            <v>R2X</v>
          </cell>
          <cell r="E6" t="str">
            <v>R PI88.788</v>
          </cell>
          <cell r="F6" t="str">
            <v>R</v>
          </cell>
          <cell r="G6" t="str">
            <v>R</v>
          </cell>
          <cell r="H6" t="str">
            <v>S</v>
          </cell>
          <cell r="I6" t="str">
            <v>P</v>
          </cell>
          <cell r="J6" t="str">
            <v>G</v>
          </cell>
          <cell r="K6" t="str">
            <v>Agrishield Max + Saltro</v>
          </cell>
        </row>
        <row r="7">
          <cell r="A7" t="str">
            <v>S19011</v>
          </cell>
          <cell r="B7" t="str">
            <v>AgriGold G4255RX</v>
          </cell>
          <cell r="C7">
            <v>4.2</v>
          </cell>
          <cell r="D7" t="str">
            <v>R2X</v>
          </cell>
          <cell r="E7" t="str">
            <v>R PI88.788</v>
          </cell>
          <cell r="F7" t="str">
            <v>S</v>
          </cell>
          <cell r="G7" t="str">
            <v>S</v>
          </cell>
          <cell r="H7" t="str">
            <v>S</v>
          </cell>
          <cell r="I7" t="str">
            <v>P</v>
          </cell>
          <cell r="J7" t="str">
            <v>T</v>
          </cell>
          <cell r="K7" t="str">
            <v>Agrishield Max + Saltro</v>
          </cell>
        </row>
        <row r="8">
          <cell r="A8" t="str">
            <v>S20082</v>
          </cell>
          <cell r="B8" t="str">
            <v>AgriGold G4318RX</v>
          </cell>
          <cell r="C8">
            <v>4.3</v>
          </cell>
          <cell r="D8" t="str">
            <v>R2X</v>
          </cell>
          <cell r="E8" t="str">
            <v>R PI88.788</v>
          </cell>
          <cell r="G8" t="str">
            <v>R</v>
          </cell>
          <cell r="H8" t="str">
            <v>S</v>
          </cell>
          <cell r="K8" t="str">
            <v>Agrishield Max + Saltro</v>
          </cell>
        </row>
        <row r="9">
          <cell r="A9" t="str">
            <v>S20083</v>
          </cell>
          <cell r="B9" t="str">
            <v>AgriGold G4620RX</v>
          </cell>
          <cell r="C9">
            <v>4.5999999999999996</v>
          </cell>
          <cell r="D9" t="str">
            <v>R2X</v>
          </cell>
          <cell r="E9" t="str">
            <v>R PI88.788</v>
          </cell>
          <cell r="G9" t="str">
            <v>R</v>
          </cell>
          <cell r="K9" t="str">
            <v>Agrishield Max + Saltro</v>
          </cell>
        </row>
        <row r="10">
          <cell r="A10" t="str">
            <v>S20084</v>
          </cell>
          <cell r="B10" t="str">
            <v>AgriGold G4820RX</v>
          </cell>
          <cell r="C10">
            <v>4.8</v>
          </cell>
          <cell r="D10" t="str">
            <v>R2X</v>
          </cell>
          <cell r="E10" t="str">
            <v>R PI88.788</v>
          </cell>
          <cell r="G10" t="str">
            <v>R</v>
          </cell>
          <cell r="H10" t="str">
            <v>S</v>
          </cell>
          <cell r="K10" t="str">
            <v>Agrishield Max + Saltro</v>
          </cell>
        </row>
        <row r="11">
          <cell r="A11" t="str">
            <v>S20085</v>
          </cell>
          <cell r="B11" t="str">
            <v>AgriGold G4995RX</v>
          </cell>
          <cell r="C11">
            <v>4.9000000000000004</v>
          </cell>
          <cell r="D11" t="str">
            <v>R2X</v>
          </cell>
          <cell r="E11" t="str">
            <v>R PI88.788</v>
          </cell>
          <cell r="G11" t="str">
            <v>R</v>
          </cell>
          <cell r="H11" t="str">
            <v>R</v>
          </cell>
          <cell r="K11" t="str">
            <v>Agrishield Max + Saltro</v>
          </cell>
        </row>
        <row r="12">
          <cell r="A12" t="str">
            <v>S20043</v>
          </cell>
          <cell r="B12" t="str">
            <v>AGS GS42X19S</v>
          </cell>
          <cell r="C12">
            <v>4.2</v>
          </cell>
          <cell r="D12" t="str">
            <v>R2X, STS</v>
          </cell>
          <cell r="E12" t="str">
            <v>R3, MR14</v>
          </cell>
          <cell r="G12" t="str">
            <v>R</v>
          </cell>
          <cell r="H12" t="str">
            <v>R</v>
          </cell>
          <cell r="K12" t="str">
            <v>CruiserMaxx Vibrance</v>
          </cell>
        </row>
        <row r="13">
          <cell r="A13" t="str">
            <v>S20044</v>
          </cell>
          <cell r="B13" t="str">
            <v>AGS GS47X19</v>
          </cell>
          <cell r="C13">
            <v>4.7</v>
          </cell>
          <cell r="D13" t="str">
            <v>R2X</v>
          </cell>
          <cell r="E13" t="str">
            <v>R3, MR14</v>
          </cell>
          <cell r="G13" t="str">
            <v>R</v>
          </cell>
          <cell r="H13" t="str">
            <v>R</v>
          </cell>
          <cell r="K13" t="str">
            <v>CruiserMaxx Vibrance</v>
          </cell>
        </row>
        <row r="14">
          <cell r="A14" t="str">
            <v>S20006</v>
          </cell>
          <cell r="B14" t="str">
            <v xml:space="preserve">AR R13-14635RR </v>
          </cell>
          <cell r="C14">
            <v>5.4</v>
          </cell>
          <cell r="D14" t="str">
            <v>RR</v>
          </cell>
          <cell r="K14" t="str">
            <v>Intego Suite + Aveo EZ</v>
          </cell>
        </row>
        <row r="15">
          <cell r="A15" t="str">
            <v>S20007</v>
          </cell>
          <cell r="B15" t="str">
            <v xml:space="preserve">AR R15-2422 </v>
          </cell>
          <cell r="C15">
            <v>4.7</v>
          </cell>
          <cell r="D15" t="str">
            <v>Conv.</v>
          </cell>
          <cell r="K15" t="str">
            <v>Intego Suite + Aveo EZ</v>
          </cell>
        </row>
        <row r="16">
          <cell r="A16" t="str">
            <v>S20008</v>
          </cell>
          <cell r="B16" t="str">
            <v xml:space="preserve">AR R16-259 </v>
          </cell>
          <cell r="C16">
            <v>4.5999999999999996</v>
          </cell>
          <cell r="D16" t="str">
            <v>Conv.</v>
          </cell>
          <cell r="K16" t="str">
            <v>Intego Suite + Aveo EZ</v>
          </cell>
        </row>
        <row r="17">
          <cell r="A17" t="str">
            <v>S19007</v>
          </cell>
          <cell r="B17" t="str">
            <v>Armor A44-D92</v>
          </cell>
          <cell r="C17">
            <v>4.4000000000000004</v>
          </cell>
          <cell r="D17" t="str">
            <v>R2X</v>
          </cell>
          <cell r="E17" t="str">
            <v>R3, MR14</v>
          </cell>
          <cell r="F17" t="str">
            <v>R</v>
          </cell>
          <cell r="G17" t="str">
            <v>MR</v>
          </cell>
          <cell r="H17" t="str">
            <v>R</v>
          </cell>
          <cell r="I17" t="str">
            <v>P</v>
          </cell>
          <cell r="J17" t="str">
            <v>LT</v>
          </cell>
          <cell r="K17" t="str">
            <v>WARDENCX</v>
          </cell>
        </row>
        <row r="18">
          <cell r="A18" t="str">
            <v>S19008</v>
          </cell>
          <cell r="B18" t="str">
            <v>Armor A46-D09</v>
          </cell>
          <cell r="C18">
            <v>4.5999999999999996</v>
          </cell>
          <cell r="D18" t="str">
            <v>R2X</v>
          </cell>
          <cell r="E18" t="str">
            <v>R3, MR14</v>
          </cell>
          <cell r="F18" t="str">
            <v>R</v>
          </cell>
          <cell r="G18" t="str">
            <v>R</v>
          </cell>
          <cell r="H18" t="str">
            <v>MR</v>
          </cell>
          <cell r="I18" t="str">
            <v>P</v>
          </cell>
          <cell r="J18" t="str">
            <v>LT</v>
          </cell>
          <cell r="K18" t="str">
            <v>WARDENCX</v>
          </cell>
        </row>
        <row r="19">
          <cell r="A19" t="str">
            <v>S19009</v>
          </cell>
          <cell r="B19" t="str">
            <v>Armor A48-D25**</v>
          </cell>
          <cell r="C19">
            <v>4.8</v>
          </cell>
          <cell r="D19" t="str">
            <v>R2X</v>
          </cell>
          <cell r="E19" t="str">
            <v>R3, MR14</v>
          </cell>
          <cell r="F19" t="str">
            <v>R</v>
          </cell>
          <cell r="G19" t="str">
            <v>MR</v>
          </cell>
          <cell r="H19" t="str">
            <v>M</v>
          </cell>
          <cell r="I19" t="str">
            <v>P</v>
          </cell>
          <cell r="J19" t="str">
            <v>LT</v>
          </cell>
          <cell r="K19" t="str">
            <v>WARDENCX</v>
          </cell>
        </row>
        <row r="20">
          <cell r="A20" t="str">
            <v>S20009</v>
          </cell>
          <cell r="B20" t="str">
            <v>Armor A49-D14</v>
          </cell>
          <cell r="C20">
            <v>4.9000000000000004</v>
          </cell>
          <cell r="D20" t="str">
            <v>R2X</v>
          </cell>
          <cell r="E20" t="str">
            <v>None</v>
          </cell>
          <cell r="G20" t="str">
            <v>MR</v>
          </cell>
          <cell r="H20" t="str">
            <v>R</v>
          </cell>
          <cell r="K20" t="str">
            <v>WARDENCX</v>
          </cell>
        </row>
        <row r="21">
          <cell r="A21" t="str">
            <v>S17015</v>
          </cell>
          <cell r="B21" t="str">
            <v>Asgrow AG36X6</v>
          </cell>
          <cell r="C21">
            <v>3.6</v>
          </cell>
          <cell r="D21" t="str">
            <v>R2X</v>
          </cell>
          <cell r="E21" t="str">
            <v>R3</v>
          </cell>
          <cell r="F21" t="str">
            <v>R</v>
          </cell>
          <cell r="G21" t="str">
            <v>MR</v>
          </cell>
          <cell r="H21" t="str">
            <v>MS</v>
          </cell>
          <cell r="I21" t="str">
            <v>P</v>
          </cell>
          <cell r="J21" t="str">
            <v>G</v>
          </cell>
          <cell r="K21" t="str">
            <v>Acceleron, Votivo</v>
          </cell>
        </row>
        <row r="22">
          <cell r="A22" t="str">
            <v>S17017</v>
          </cell>
          <cell r="B22" t="str">
            <v>Asgrow AG38X8</v>
          </cell>
          <cell r="C22">
            <v>3.8</v>
          </cell>
          <cell r="D22" t="str">
            <v>R2X</v>
          </cell>
          <cell r="E22" t="str">
            <v>R3</v>
          </cell>
          <cell r="F22" t="str">
            <v>R</v>
          </cell>
          <cell r="G22" t="str">
            <v>MS</v>
          </cell>
          <cell r="H22" t="str">
            <v>MR</v>
          </cell>
          <cell r="I22" t="str">
            <v>P</v>
          </cell>
          <cell r="J22" t="str">
            <v>G</v>
          </cell>
          <cell r="K22" t="str">
            <v>Acceleron, Votivo</v>
          </cell>
        </row>
        <row r="23">
          <cell r="A23" t="str">
            <v>S17018</v>
          </cell>
          <cell r="B23" t="str">
            <v>Asgrow AG39X7</v>
          </cell>
          <cell r="C23">
            <v>3.9</v>
          </cell>
          <cell r="D23" t="str">
            <v>R2X</v>
          </cell>
          <cell r="E23" t="str">
            <v>R3</v>
          </cell>
          <cell r="F23" t="str">
            <v>R</v>
          </cell>
          <cell r="G23" t="str">
            <v>MR</v>
          </cell>
          <cell r="H23" t="str">
            <v>MS</v>
          </cell>
          <cell r="I23" t="str">
            <v>P</v>
          </cell>
          <cell r="J23" t="str">
            <v>LT</v>
          </cell>
          <cell r="K23" t="str">
            <v>Acceleron, Votivo</v>
          </cell>
        </row>
        <row r="24">
          <cell r="A24" t="str">
            <v>S20037</v>
          </cell>
          <cell r="B24" t="str">
            <v>Asgrow AG43X0</v>
          </cell>
          <cell r="C24">
            <v>4.3</v>
          </cell>
          <cell r="D24" t="str">
            <v>R2X</v>
          </cell>
          <cell r="E24" t="str">
            <v>R3</v>
          </cell>
          <cell r="G24" t="str">
            <v>MR</v>
          </cell>
          <cell r="H24" t="str">
            <v>MR</v>
          </cell>
          <cell r="K24" t="str">
            <v>Acceleron, Votivo</v>
          </cell>
        </row>
        <row r="25">
          <cell r="A25" t="str">
            <v>S19040</v>
          </cell>
          <cell r="B25" t="str">
            <v>Asgrow AG46X0**</v>
          </cell>
          <cell r="C25">
            <v>4.5999999999999996</v>
          </cell>
          <cell r="D25" t="str">
            <v>R2X</v>
          </cell>
          <cell r="E25" t="str">
            <v>R3</v>
          </cell>
          <cell r="F25" t="str">
            <v>R</v>
          </cell>
          <cell r="G25" t="str">
            <v>MR</v>
          </cell>
          <cell r="H25" t="str">
            <v>MS</v>
          </cell>
          <cell r="I25" t="str">
            <v>P</v>
          </cell>
          <cell r="J25" t="str">
            <v>LT</v>
          </cell>
          <cell r="K25" t="str">
            <v>Acceleron, Votivo</v>
          </cell>
        </row>
        <row r="26">
          <cell r="A26" t="str">
            <v>S16029</v>
          </cell>
          <cell r="B26" t="str">
            <v>Asgrow AG46X6</v>
          </cell>
          <cell r="C26">
            <v>4.5999999999999996</v>
          </cell>
          <cell r="D26" t="str">
            <v>R2X</v>
          </cell>
          <cell r="E26" t="str">
            <v>R3</v>
          </cell>
          <cell r="F26" t="str">
            <v>R</v>
          </cell>
          <cell r="G26" t="str">
            <v>MS</v>
          </cell>
          <cell r="H26" t="str">
            <v>MR</v>
          </cell>
          <cell r="I26" t="str">
            <v>P</v>
          </cell>
          <cell r="J26" t="str">
            <v>T</v>
          </cell>
          <cell r="K26" t="str">
            <v>Acceleron, Votivo</v>
          </cell>
        </row>
        <row r="27">
          <cell r="A27" t="str">
            <v>S18076</v>
          </cell>
          <cell r="B27" t="str">
            <v>Asgrow AG48X9</v>
          </cell>
          <cell r="C27">
            <v>4.8</v>
          </cell>
          <cell r="D27" t="str">
            <v>R2X</v>
          </cell>
          <cell r="E27" t="str">
            <v>R3</v>
          </cell>
          <cell r="F27" t="str">
            <v>R</v>
          </cell>
          <cell r="G27" t="str">
            <v>MR</v>
          </cell>
          <cell r="H27" t="str">
            <v>MS</v>
          </cell>
          <cell r="I27" t="str">
            <v>P</v>
          </cell>
          <cell r="J27" t="str">
            <v>LT</v>
          </cell>
          <cell r="K27" t="str">
            <v>Acceleron, Votivo</v>
          </cell>
        </row>
        <row r="28">
          <cell r="A28" t="str">
            <v>S18077</v>
          </cell>
          <cell r="B28" t="str">
            <v>Asgrow AG49X9</v>
          </cell>
          <cell r="C28">
            <v>4.9000000000000004</v>
          </cell>
          <cell r="D28" t="str">
            <v>R2X</v>
          </cell>
          <cell r="E28" t="str">
            <v>R3</v>
          </cell>
          <cell r="F28" t="str">
            <v>R</v>
          </cell>
          <cell r="G28" t="str">
            <v>MR</v>
          </cell>
          <cell r="H28" t="str">
            <v>MR</v>
          </cell>
          <cell r="I28" t="str">
            <v>P</v>
          </cell>
          <cell r="J28" t="str">
            <v>LT</v>
          </cell>
          <cell r="K28" t="str">
            <v>Acceleron, Votivo</v>
          </cell>
        </row>
        <row r="29">
          <cell r="A29" t="str">
            <v>S18078</v>
          </cell>
          <cell r="B29" t="str">
            <v>Asgrow AG52X9***</v>
          </cell>
          <cell r="C29">
            <v>5.2</v>
          </cell>
          <cell r="D29" t="str">
            <v>R2X</v>
          </cell>
          <cell r="E29" t="str">
            <v>R3</v>
          </cell>
          <cell r="F29" t="str">
            <v>R</v>
          </cell>
          <cell r="G29" t="str">
            <v>MR</v>
          </cell>
          <cell r="H29" t="str">
            <v>MS</v>
          </cell>
          <cell r="I29" t="str">
            <v>P</v>
          </cell>
          <cell r="J29" t="str">
            <v>LT</v>
          </cell>
          <cell r="K29" t="str">
            <v>Acceleron, Votivo</v>
          </cell>
        </row>
        <row r="30">
          <cell r="A30" t="str">
            <v>S19043</v>
          </cell>
          <cell r="B30" t="str">
            <v>Asgrow AG53X0**</v>
          </cell>
          <cell r="C30">
            <v>5.3</v>
          </cell>
          <cell r="D30" t="str">
            <v>R2X</v>
          </cell>
          <cell r="E30" t="str">
            <v>R3</v>
          </cell>
          <cell r="F30" t="str">
            <v>R</v>
          </cell>
          <cell r="G30" t="str">
            <v>MR</v>
          </cell>
          <cell r="H30" t="str">
            <v>MS</v>
          </cell>
          <cell r="I30" t="str">
            <v>P</v>
          </cell>
          <cell r="J30" t="str">
            <v>G</v>
          </cell>
          <cell r="K30" t="str">
            <v>Acceleron, Votivo</v>
          </cell>
        </row>
        <row r="31">
          <cell r="A31" t="str">
            <v>S18079</v>
          </cell>
          <cell r="B31" t="str">
            <v>Asgrow AG53X9***</v>
          </cell>
          <cell r="C31">
            <v>5.3</v>
          </cell>
          <cell r="D31" t="str">
            <v>R2X</v>
          </cell>
          <cell r="E31" t="str">
            <v>R3</v>
          </cell>
          <cell r="F31" t="str">
            <v>R</v>
          </cell>
          <cell r="G31" t="str">
            <v>MR</v>
          </cell>
          <cell r="H31" t="str">
            <v>MS</v>
          </cell>
          <cell r="I31" t="str">
            <v>P</v>
          </cell>
          <cell r="J31" t="str">
            <v>LT</v>
          </cell>
          <cell r="K31" t="str">
            <v>Acceleron, Votivo</v>
          </cell>
        </row>
        <row r="32">
          <cell r="A32" t="str">
            <v>S20023</v>
          </cell>
          <cell r="B32" t="str">
            <v>Credenz CZ 3930 GTLL</v>
          </cell>
          <cell r="C32">
            <v>3.9</v>
          </cell>
          <cell r="D32" t="str">
            <v>RR, LL</v>
          </cell>
          <cell r="K32" t="str">
            <v>Poncho, Votivo, ILeVo</v>
          </cell>
        </row>
        <row r="33">
          <cell r="A33" t="str">
            <v>S20024</v>
          </cell>
          <cell r="B33" t="str">
            <v>Credenz CZ 4240 GTLL</v>
          </cell>
          <cell r="C33">
            <v>4.2</v>
          </cell>
          <cell r="D33" t="str">
            <v>RR, LL</v>
          </cell>
          <cell r="K33" t="str">
            <v>Poncho, Votivo, ILeVo</v>
          </cell>
        </row>
        <row r="34">
          <cell r="A34" t="str">
            <v>S20025</v>
          </cell>
          <cell r="B34" t="str">
            <v>Credenz CZ 4280 X</v>
          </cell>
          <cell r="C34">
            <v>4.2</v>
          </cell>
          <cell r="D34" t="str">
            <v>R2X</v>
          </cell>
          <cell r="K34" t="str">
            <v>Poncho, Votivo, ILeVo</v>
          </cell>
        </row>
        <row r="35">
          <cell r="A35" t="str">
            <v>S20026</v>
          </cell>
          <cell r="B35" t="str">
            <v>Credenz CZ 4410 GTLL</v>
          </cell>
          <cell r="C35">
            <v>4.4000000000000004</v>
          </cell>
          <cell r="D35" t="str">
            <v>RR, LL</v>
          </cell>
          <cell r="K35" t="str">
            <v>Poncho, Votivo, ILeVo</v>
          </cell>
        </row>
        <row r="36">
          <cell r="A36" t="str">
            <v>S19046</v>
          </cell>
          <cell r="B36" t="str">
            <v>Credenz CZ 4539 GTLL</v>
          </cell>
          <cell r="C36">
            <v>4.5</v>
          </cell>
          <cell r="D36" t="str">
            <v>RR, LL</v>
          </cell>
          <cell r="K36" t="str">
            <v>Poncho, Votivo, ILeVO</v>
          </cell>
        </row>
        <row r="37">
          <cell r="A37" t="str">
            <v>S20027</v>
          </cell>
          <cell r="B37" t="str">
            <v>Credenz CZ 4570 X</v>
          </cell>
          <cell r="C37">
            <v>4.5</v>
          </cell>
          <cell r="D37" t="str">
            <v>R2X</v>
          </cell>
          <cell r="K37" t="str">
            <v>Poncho, Votivo, ILeVo</v>
          </cell>
        </row>
        <row r="38">
          <cell r="A38" t="str">
            <v>S20028</v>
          </cell>
          <cell r="B38" t="str">
            <v>Credenz CZ 4600 X</v>
          </cell>
          <cell r="C38">
            <v>4.5999999999999996</v>
          </cell>
          <cell r="D38" t="str">
            <v>R2X</v>
          </cell>
          <cell r="K38" t="str">
            <v>Poncho, Votivo, ILeVo</v>
          </cell>
        </row>
        <row r="39">
          <cell r="A39" t="str">
            <v>S20029</v>
          </cell>
          <cell r="B39" t="str">
            <v>Credenz CZ 4730 X</v>
          </cell>
          <cell r="C39">
            <v>4.7</v>
          </cell>
          <cell r="D39" t="str">
            <v>R2X</v>
          </cell>
          <cell r="K39" t="str">
            <v>Poncho, Votivo, ILeVo</v>
          </cell>
        </row>
        <row r="40">
          <cell r="A40" t="str">
            <v>S20030</v>
          </cell>
          <cell r="B40" t="str">
            <v>Credenz CZ 4770 X</v>
          </cell>
          <cell r="C40">
            <v>4.7</v>
          </cell>
          <cell r="D40" t="str">
            <v>R2X</v>
          </cell>
          <cell r="K40" t="str">
            <v>Poncho, Votivo, ILeVo</v>
          </cell>
        </row>
        <row r="41">
          <cell r="A41" t="str">
            <v>S20031</v>
          </cell>
          <cell r="B41" t="str">
            <v>Credenz CZ 4810 X</v>
          </cell>
          <cell r="C41">
            <v>4.8</v>
          </cell>
          <cell r="D41" t="str">
            <v>R2X</v>
          </cell>
          <cell r="K41" t="str">
            <v>Poncho, Votivo, ILeVo</v>
          </cell>
        </row>
        <row r="42">
          <cell r="A42" t="str">
            <v>S19047</v>
          </cell>
          <cell r="B42" t="str">
            <v>Credenz CZ 4869 X</v>
          </cell>
          <cell r="C42">
            <v>4.8</v>
          </cell>
          <cell r="D42" t="str">
            <v>R2X</v>
          </cell>
          <cell r="K42" t="str">
            <v>Poncho, Votivo, ILeVO</v>
          </cell>
        </row>
        <row r="43">
          <cell r="A43" t="str">
            <v>S19048</v>
          </cell>
          <cell r="B43" t="str">
            <v>Credenz CZ 4979 X</v>
          </cell>
          <cell r="C43">
            <v>4.9000000000000004</v>
          </cell>
          <cell r="D43" t="str">
            <v>R2X</v>
          </cell>
          <cell r="K43" t="str">
            <v>Poncho, Votivo, ILeVO</v>
          </cell>
        </row>
        <row r="44">
          <cell r="A44" t="str">
            <v>S20032</v>
          </cell>
          <cell r="B44" t="str">
            <v>Credenz CZ 5000 X</v>
          </cell>
          <cell r="C44">
            <v>5</v>
          </cell>
          <cell r="D44" t="str">
            <v>R2X</v>
          </cell>
          <cell r="K44" t="str">
            <v>Poncho, Votivo, ILeVo</v>
          </cell>
        </row>
        <row r="45">
          <cell r="A45" t="str">
            <v>S19049</v>
          </cell>
          <cell r="B45" t="str">
            <v>Credenz CZ 5299 X</v>
          </cell>
          <cell r="C45">
            <v>5.2</v>
          </cell>
          <cell r="D45" t="str">
            <v>R2X</v>
          </cell>
          <cell r="K45" t="str">
            <v>Poncho, Votivo, ILeVO</v>
          </cell>
        </row>
        <row r="46">
          <cell r="A46" t="str">
            <v>S20062</v>
          </cell>
          <cell r="B46" t="str">
            <v>Croplan CP4150XS</v>
          </cell>
          <cell r="C46">
            <v>4.0999999999999996</v>
          </cell>
          <cell r="D46" t="str">
            <v>R2X</v>
          </cell>
          <cell r="E46" t="str">
            <v>R3, MR14</v>
          </cell>
          <cell r="G46" t="str">
            <v>MR</v>
          </cell>
          <cell r="H46" t="str">
            <v>M</v>
          </cell>
          <cell r="K46" t="str">
            <v>WARDENCX</v>
          </cell>
        </row>
        <row r="47">
          <cell r="A47" t="str">
            <v>S20063</v>
          </cell>
          <cell r="B47" t="str">
            <v>Croplan CP4520XS</v>
          </cell>
          <cell r="C47">
            <v>4.5</v>
          </cell>
          <cell r="D47" t="str">
            <v>R2X</v>
          </cell>
          <cell r="E47" t="str">
            <v>R3, MR14</v>
          </cell>
          <cell r="G47" t="str">
            <v>MR</v>
          </cell>
          <cell r="H47" t="str">
            <v>R</v>
          </cell>
          <cell r="K47" t="str">
            <v>WARDENCX</v>
          </cell>
        </row>
        <row r="48">
          <cell r="A48" t="str">
            <v>S20064</v>
          </cell>
          <cell r="B48" t="str">
            <v>Croplan CP4811XS</v>
          </cell>
          <cell r="C48">
            <v>4.8</v>
          </cell>
          <cell r="D48" t="str">
            <v>R2X</v>
          </cell>
          <cell r="E48" t="str">
            <v>R3, MR14</v>
          </cell>
          <cell r="G48" t="str">
            <v>MR</v>
          </cell>
          <cell r="H48" t="str">
            <v>MR</v>
          </cell>
          <cell r="K48" t="str">
            <v>WARDENCX</v>
          </cell>
        </row>
        <row r="49">
          <cell r="A49" t="str">
            <v>S20065</v>
          </cell>
          <cell r="B49" t="str">
            <v>Croplan CP5010XS</v>
          </cell>
          <cell r="C49">
            <v>5</v>
          </cell>
          <cell r="D49" t="str">
            <v>R2X</v>
          </cell>
          <cell r="E49" t="str">
            <v>R3, MR14</v>
          </cell>
          <cell r="G49" t="str">
            <v>R</v>
          </cell>
          <cell r="H49" t="str">
            <v>M</v>
          </cell>
          <cell r="K49" t="str">
            <v>WARDENCX</v>
          </cell>
        </row>
        <row r="50">
          <cell r="A50" t="str">
            <v>S20078</v>
          </cell>
          <cell r="B50" t="str">
            <v>DONMARIO Seeds DM 45X61</v>
          </cell>
          <cell r="C50">
            <v>4.5</v>
          </cell>
          <cell r="D50" t="str">
            <v>R2X</v>
          </cell>
          <cell r="K50" t="str">
            <v>Equity</v>
          </cell>
        </row>
        <row r="51">
          <cell r="A51" t="str">
            <v>S20080</v>
          </cell>
          <cell r="B51" t="str">
            <v>DONMARIO Seeds DM 48E73</v>
          </cell>
          <cell r="C51">
            <v>4.8</v>
          </cell>
          <cell r="D51" t="str">
            <v>E3</v>
          </cell>
          <cell r="K51" t="str">
            <v>Equity</v>
          </cell>
        </row>
        <row r="52">
          <cell r="A52" t="str">
            <v>S20079</v>
          </cell>
          <cell r="B52" t="str">
            <v>DONMARIO Seeds DM 49X13</v>
          </cell>
          <cell r="C52">
            <v>4.9000000000000004</v>
          </cell>
          <cell r="D52" t="str">
            <v>R2X</v>
          </cell>
          <cell r="K52" t="str">
            <v>Equity</v>
          </cell>
        </row>
        <row r="53">
          <cell r="A53" t="str">
            <v>S19070</v>
          </cell>
          <cell r="B53" t="str">
            <v>Dyna-Gro S39EN19**</v>
          </cell>
          <cell r="C53">
            <v>3.9</v>
          </cell>
          <cell r="D53" t="str">
            <v>E3</v>
          </cell>
          <cell r="E53" t="str">
            <v>R3, MR14</v>
          </cell>
          <cell r="F53" t="str">
            <v>R</v>
          </cell>
          <cell r="G53" t="str">
            <v>MR</v>
          </cell>
          <cell r="H53" t="str">
            <v>MR</v>
          </cell>
          <cell r="I53" t="str">
            <v>W</v>
          </cell>
          <cell r="J53" t="str">
            <v>G</v>
          </cell>
          <cell r="K53" t="str">
            <v>Equity VIP plus Saltro</v>
          </cell>
        </row>
        <row r="54">
          <cell r="A54" t="str">
            <v>S17036</v>
          </cell>
          <cell r="B54" t="str">
            <v>Dyna-Gro S41XS98***</v>
          </cell>
          <cell r="C54">
            <v>4.0999999999999996</v>
          </cell>
          <cell r="D54" t="str">
            <v>R2X, STS</v>
          </cell>
          <cell r="E54" t="str">
            <v>R3, MR14</v>
          </cell>
          <cell r="F54" t="str">
            <v>MR</v>
          </cell>
          <cell r="G54" t="str">
            <v>MR</v>
          </cell>
          <cell r="H54" t="str">
            <v>MS</v>
          </cell>
          <cell r="I54" t="str">
            <v>P</v>
          </cell>
          <cell r="J54" t="str">
            <v>G</v>
          </cell>
          <cell r="K54" t="str">
            <v>Equity VIP plus Saltro</v>
          </cell>
        </row>
        <row r="55">
          <cell r="A55" t="str">
            <v>S20053</v>
          </cell>
          <cell r="B55" t="str">
            <v>Dyna-Gro S43EN61</v>
          </cell>
          <cell r="C55">
            <v>4.3</v>
          </cell>
          <cell r="D55" t="str">
            <v>E3</v>
          </cell>
          <cell r="E55" t="str">
            <v>R3, MR14</v>
          </cell>
          <cell r="G55" t="str">
            <v>MR</v>
          </cell>
          <cell r="H55" t="str">
            <v>MR</v>
          </cell>
          <cell r="K55" t="str">
            <v>Equity VIP plus Saltro</v>
          </cell>
        </row>
        <row r="56">
          <cell r="A56" t="str">
            <v>S19072</v>
          </cell>
          <cell r="B56" t="str">
            <v>Dyna-Gro S43XS70</v>
          </cell>
          <cell r="C56">
            <v>4.3</v>
          </cell>
          <cell r="D56" t="str">
            <v>R2X, STS</v>
          </cell>
          <cell r="E56" t="str">
            <v>R3, MR14</v>
          </cell>
          <cell r="F56" t="str">
            <v>R</v>
          </cell>
          <cell r="G56" t="str">
            <v>MR</v>
          </cell>
          <cell r="H56" t="str">
            <v>MR</v>
          </cell>
          <cell r="I56" t="str">
            <v>P</v>
          </cell>
          <cell r="J56" t="str">
            <v>LT</v>
          </cell>
          <cell r="K56" t="str">
            <v>Equity VIP plus Saltro</v>
          </cell>
        </row>
        <row r="57">
          <cell r="A57" t="str">
            <v>S20054</v>
          </cell>
          <cell r="B57" t="str">
            <v>Dyna-Gro S45ES10</v>
          </cell>
          <cell r="C57">
            <v>4.5</v>
          </cell>
          <cell r="D57" t="str">
            <v>E3</v>
          </cell>
          <cell r="E57" t="str">
            <v>R3, MR14</v>
          </cell>
          <cell r="G57" t="str">
            <v>MS</v>
          </cell>
          <cell r="H57" t="str">
            <v>R</v>
          </cell>
          <cell r="K57" t="str">
            <v>Equity VIP plus Saltro</v>
          </cell>
        </row>
        <row r="58">
          <cell r="A58" t="str">
            <v>S17038</v>
          </cell>
          <cell r="B58" t="str">
            <v>Dyna-Gro S45XS37</v>
          </cell>
          <cell r="C58">
            <v>4.5</v>
          </cell>
          <cell r="D58" t="str">
            <v>R2X, STS</v>
          </cell>
          <cell r="E58" t="str">
            <v>R3, MR14</v>
          </cell>
          <cell r="F58" t="str">
            <v>R</v>
          </cell>
          <cell r="G58" t="str">
            <v>MR</v>
          </cell>
          <cell r="H58" t="str">
            <v>R</v>
          </cell>
          <cell r="I58" t="str">
            <v>W</v>
          </cell>
          <cell r="J58" t="str">
            <v>T</v>
          </cell>
          <cell r="K58" t="str">
            <v>Equity VIP plus Saltro</v>
          </cell>
        </row>
        <row r="59">
          <cell r="A59" t="str">
            <v>S20055</v>
          </cell>
          <cell r="B59" t="str">
            <v>Dyna-Gro S46EN91</v>
          </cell>
          <cell r="C59">
            <v>4.5999999999999996</v>
          </cell>
          <cell r="D59" t="str">
            <v>E3</v>
          </cell>
          <cell r="E59" t="str">
            <v>R3, MR14</v>
          </cell>
          <cell r="G59" t="str">
            <v>MR</v>
          </cell>
          <cell r="H59" t="str">
            <v>MR</v>
          </cell>
          <cell r="K59" t="str">
            <v>Equity VIP plus Saltro</v>
          </cell>
        </row>
        <row r="60">
          <cell r="A60" t="str">
            <v>S19073</v>
          </cell>
          <cell r="B60" t="str">
            <v>Dyna-Gro S46XS60</v>
          </cell>
          <cell r="C60">
            <v>4.5999999999999996</v>
          </cell>
          <cell r="D60" t="str">
            <v>R2X, STS</v>
          </cell>
          <cell r="E60" t="str">
            <v>R3, MR14</v>
          </cell>
          <cell r="F60" t="str">
            <v>R</v>
          </cell>
          <cell r="G60" t="str">
            <v>MR</v>
          </cell>
          <cell r="H60" t="str">
            <v>MR</v>
          </cell>
          <cell r="I60" t="str">
            <v>P</v>
          </cell>
          <cell r="J60" t="str">
            <v>LT</v>
          </cell>
          <cell r="K60" t="str">
            <v>Equity VIP plus Saltro</v>
          </cell>
        </row>
        <row r="61">
          <cell r="A61" t="str">
            <v>S16059</v>
          </cell>
          <cell r="B61" t="str">
            <v xml:space="preserve">Dyna-Gro S48XT56*** </v>
          </cell>
          <cell r="C61">
            <v>4.8</v>
          </cell>
          <cell r="D61" t="str">
            <v>R2X</v>
          </cell>
          <cell r="E61" t="str">
            <v>R3, MR14</v>
          </cell>
          <cell r="F61" t="str">
            <v>R</v>
          </cell>
          <cell r="G61" t="str">
            <v>MR</v>
          </cell>
          <cell r="H61" t="str">
            <v>MR</v>
          </cell>
          <cell r="I61" t="str">
            <v>P</v>
          </cell>
          <cell r="J61" t="str">
            <v>LT</v>
          </cell>
          <cell r="K61" t="str">
            <v>Equity VIP plus Saltro</v>
          </cell>
        </row>
        <row r="62">
          <cell r="A62" t="str">
            <v>S20056</v>
          </cell>
          <cell r="B62" t="str">
            <v>Dyna-Gro S48XT90</v>
          </cell>
          <cell r="C62">
            <v>4.8</v>
          </cell>
          <cell r="D62" t="str">
            <v>R2X</v>
          </cell>
          <cell r="E62" t="str">
            <v>S</v>
          </cell>
          <cell r="G62" t="str">
            <v>MR</v>
          </cell>
          <cell r="H62" t="str">
            <v>MR</v>
          </cell>
          <cell r="K62" t="str">
            <v>Equity VIP plus Saltro</v>
          </cell>
        </row>
        <row r="63">
          <cell r="A63" t="str">
            <v>S19076</v>
          </cell>
          <cell r="B63" t="str">
            <v>Dyna-Gro S49EN79</v>
          </cell>
          <cell r="C63">
            <v>4.9000000000000004</v>
          </cell>
          <cell r="D63" t="str">
            <v>E3</v>
          </cell>
          <cell r="E63" t="str">
            <v>R3, MR14</v>
          </cell>
          <cell r="F63" t="str">
            <v>R</v>
          </cell>
          <cell r="G63" t="str">
            <v>MS</v>
          </cell>
          <cell r="H63" t="str">
            <v>MR</v>
          </cell>
          <cell r="I63" t="str">
            <v>W</v>
          </cell>
          <cell r="J63" t="str">
            <v>G</v>
          </cell>
          <cell r="K63" t="str">
            <v>Equity VIP plus Saltro</v>
          </cell>
        </row>
        <row r="64">
          <cell r="A64" t="str">
            <v>S16061</v>
          </cell>
          <cell r="B64" t="str">
            <v xml:space="preserve">Dyna-Gro S49XS76*** </v>
          </cell>
          <cell r="C64">
            <v>4.9000000000000004</v>
          </cell>
          <cell r="D64" t="str">
            <v>R2X, STS</v>
          </cell>
          <cell r="E64" t="str">
            <v>R3, MR14</v>
          </cell>
          <cell r="F64" t="str">
            <v>R</v>
          </cell>
          <cell r="G64" t="str">
            <v>MR</v>
          </cell>
          <cell r="H64" t="str">
            <v>MS</v>
          </cell>
          <cell r="I64" t="str">
            <v>P</v>
          </cell>
          <cell r="J64" t="str">
            <v>LT</v>
          </cell>
          <cell r="K64" t="str">
            <v>Equity VIP plus Saltro</v>
          </cell>
        </row>
        <row r="65">
          <cell r="A65" t="str">
            <v>S19077</v>
          </cell>
          <cell r="B65" t="str">
            <v>Dyna-Gro S49XT70</v>
          </cell>
          <cell r="C65">
            <v>4.9000000000000004</v>
          </cell>
          <cell r="D65" t="str">
            <v>R2X</v>
          </cell>
          <cell r="E65" t="str">
            <v>R3, MR14</v>
          </cell>
          <cell r="F65" t="str">
            <v>R</v>
          </cell>
          <cell r="G65" t="str">
            <v>MR</v>
          </cell>
          <cell r="H65" t="str">
            <v>MR</v>
          </cell>
          <cell r="I65" t="str">
            <v>W</v>
          </cell>
          <cell r="J65" t="str">
            <v>LT</v>
          </cell>
          <cell r="K65" t="str">
            <v>Equity VIP plus Saltro</v>
          </cell>
        </row>
        <row r="66">
          <cell r="A66" t="str">
            <v>S18022</v>
          </cell>
          <cell r="B66" t="str">
            <v>GoSoy 43C17S</v>
          </cell>
          <cell r="C66">
            <v>4.3</v>
          </cell>
          <cell r="D66" t="str">
            <v>STS</v>
          </cell>
          <cell r="E66" t="str">
            <v>R3, MR14</v>
          </cell>
          <cell r="F66" t="str">
            <v>R</v>
          </cell>
          <cell r="G66" t="str">
            <v>R</v>
          </cell>
          <cell r="H66" t="str">
            <v>R</v>
          </cell>
          <cell r="I66" t="str">
            <v>P</v>
          </cell>
          <cell r="J66" t="str">
            <v>T</v>
          </cell>
          <cell r="K66" t="str">
            <v>CruiserMaxx Vibrance</v>
          </cell>
        </row>
        <row r="67">
          <cell r="A67" t="str">
            <v>S20041</v>
          </cell>
          <cell r="B67" t="str">
            <v>GoSoy 463E20S</v>
          </cell>
          <cell r="C67">
            <v>4.5999999999999996</v>
          </cell>
          <cell r="D67" t="str">
            <v xml:space="preserve"> E3, STS</v>
          </cell>
          <cell r="E67" t="str">
            <v>R3, MR14</v>
          </cell>
          <cell r="G67" t="str">
            <v>R</v>
          </cell>
          <cell r="H67" t="str">
            <v>R</v>
          </cell>
          <cell r="K67" t="str">
            <v>CruiserMaxx Vibrance</v>
          </cell>
        </row>
        <row r="68">
          <cell r="A68" t="str">
            <v>S20042</v>
          </cell>
          <cell r="B68" t="str">
            <v>GoSoy 481E19</v>
          </cell>
          <cell r="C68">
            <v>4.8</v>
          </cell>
          <cell r="D68" t="str">
            <v>E3</v>
          </cell>
          <cell r="E68" t="str">
            <v>R3, MR14</v>
          </cell>
          <cell r="G68" t="str">
            <v>R</v>
          </cell>
          <cell r="H68" t="str">
            <v>R</v>
          </cell>
          <cell r="K68" t="str">
            <v>CruiserMaxx Vibrance</v>
          </cell>
        </row>
        <row r="69">
          <cell r="A69" t="str">
            <v>S20040</v>
          </cell>
          <cell r="B69" t="str">
            <v>GoSoy 48C17S</v>
          </cell>
          <cell r="C69">
            <v>4.8</v>
          </cell>
          <cell r="D69" t="str">
            <v>STS</v>
          </cell>
          <cell r="E69" t="str">
            <v>R3, MR14</v>
          </cell>
          <cell r="G69" t="str">
            <v>R</v>
          </cell>
          <cell r="H69" t="str">
            <v>R</v>
          </cell>
          <cell r="K69" t="str">
            <v>CruiserMaxx Vibrance</v>
          </cell>
        </row>
        <row r="70">
          <cell r="A70" t="str">
            <v>S15017</v>
          </cell>
          <cell r="B70" t="str">
            <v>GoSoy GT Ireane</v>
          </cell>
          <cell r="C70">
            <v>4.9000000000000004</v>
          </cell>
          <cell r="D70" t="str">
            <v>RR1</v>
          </cell>
          <cell r="E70" t="str">
            <v>2, 3, 5</v>
          </cell>
          <cell r="F70" t="str">
            <v>R</v>
          </cell>
          <cell r="G70" t="str">
            <v>R</v>
          </cell>
          <cell r="H70" t="str">
            <v>R</v>
          </cell>
          <cell r="I70" t="str">
            <v>W</v>
          </cell>
          <cell r="J70" t="str">
            <v>G</v>
          </cell>
          <cell r="K70" t="str">
            <v>CruiserMaxx Vibrance</v>
          </cell>
        </row>
        <row r="71">
          <cell r="A71" t="str">
            <v>S17053</v>
          </cell>
          <cell r="B71" t="str">
            <v>LG Seeds LGS4227RX</v>
          </cell>
          <cell r="C71">
            <v>4.2</v>
          </cell>
          <cell r="D71" t="str">
            <v>R2X, STS</v>
          </cell>
          <cell r="E71" t="str">
            <v>R3, MR14</v>
          </cell>
          <cell r="G71" t="str">
            <v>MR(8)</v>
          </cell>
          <cell r="H71" t="str">
            <v>MS(6)</v>
          </cell>
          <cell r="I71" t="str">
            <v>P</v>
          </cell>
          <cell r="J71" t="str">
            <v>G</v>
          </cell>
          <cell r="K71" t="str">
            <v>AgriShield Max</v>
          </cell>
        </row>
        <row r="72">
          <cell r="A72" t="str">
            <v>S20038</v>
          </cell>
          <cell r="B72" t="str">
            <v>LG Seeds LGS4464RX</v>
          </cell>
          <cell r="C72">
            <v>4.4000000000000004</v>
          </cell>
          <cell r="D72" t="str">
            <v>R2X, STS</v>
          </cell>
          <cell r="E72" t="str">
            <v>R3</v>
          </cell>
          <cell r="G72" t="str">
            <v>MR(8)</v>
          </cell>
          <cell r="H72" t="str">
            <v>MR(8)</v>
          </cell>
          <cell r="K72" t="str">
            <v>AgriShield Max</v>
          </cell>
        </row>
        <row r="73">
          <cell r="A73" t="str">
            <v>S20039</v>
          </cell>
          <cell r="B73" t="str">
            <v>LG Seeds LGS4632RX</v>
          </cell>
          <cell r="C73">
            <v>4.5999999999999996</v>
          </cell>
          <cell r="D73" t="str">
            <v>R2X, STS</v>
          </cell>
          <cell r="E73" t="str">
            <v>R3</v>
          </cell>
          <cell r="G73" t="str">
            <v>MR(7)</v>
          </cell>
          <cell r="H73" t="str">
            <v>MR(8)</v>
          </cell>
          <cell r="K73" t="str">
            <v>AgriShield Max</v>
          </cell>
        </row>
        <row r="74">
          <cell r="A74" t="str">
            <v>S19025</v>
          </cell>
          <cell r="B74" t="str">
            <v>LG Seeds LGS4899RX</v>
          </cell>
          <cell r="C74">
            <v>4.8</v>
          </cell>
          <cell r="D74" t="str">
            <v>R2X, STS</v>
          </cell>
          <cell r="E74" t="str">
            <v>R3, MR14</v>
          </cell>
          <cell r="G74" t="str">
            <v>MR(8)</v>
          </cell>
          <cell r="H74" t="str">
            <v>MR(8)</v>
          </cell>
          <cell r="I74" t="str">
            <v>P</v>
          </cell>
          <cell r="J74" t="str">
            <v>LT</v>
          </cell>
          <cell r="K74" t="str">
            <v>AgriShield Max</v>
          </cell>
        </row>
        <row r="75">
          <cell r="A75" t="str">
            <v>S19050</v>
          </cell>
          <cell r="B75" t="str">
            <v>Local Seed Co. LS3976X**</v>
          </cell>
          <cell r="C75">
            <v>3.9</v>
          </cell>
          <cell r="D75" t="str">
            <v>R2X</v>
          </cell>
          <cell r="E75" t="str">
            <v>R3, MR14</v>
          </cell>
          <cell r="F75" t="str">
            <v>R</v>
          </cell>
          <cell r="G75" t="str">
            <v>MS</v>
          </cell>
          <cell r="H75" t="str">
            <v>R</v>
          </cell>
          <cell r="I75" t="str">
            <v>P</v>
          </cell>
          <cell r="J75" t="str">
            <v>LT</v>
          </cell>
          <cell r="K75" t="str">
            <v>Radius Premium</v>
          </cell>
        </row>
        <row r="76">
          <cell r="A76" t="str">
            <v>S19051</v>
          </cell>
          <cell r="B76" t="str">
            <v>Local Seed Co. LS4299XS</v>
          </cell>
          <cell r="C76">
            <v>4.2</v>
          </cell>
          <cell r="D76" t="str">
            <v>R2X, STS</v>
          </cell>
          <cell r="E76" t="str">
            <v>R3, MR14</v>
          </cell>
          <cell r="F76" t="str">
            <v>R</v>
          </cell>
          <cell r="G76" t="str">
            <v>MR</v>
          </cell>
          <cell r="H76" t="str">
            <v>MR</v>
          </cell>
          <cell r="I76" t="str">
            <v>P</v>
          </cell>
          <cell r="J76" t="str">
            <v>LT</v>
          </cell>
          <cell r="K76" t="str">
            <v>Radius Premium</v>
          </cell>
        </row>
        <row r="77">
          <cell r="A77" t="str">
            <v>S19052</v>
          </cell>
          <cell r="B77" t="str">
            <v>Local Seed Co. LS4407X</v>
          </cell>
          <cell r="C77">
            <v>4.4000000000000004</v>
          </cell>
          <cell r="D77" t="str">
            <v>R2X</v>
          </cell>
          <cell r="F77" t="str">
            <v>R</v>
          </cell>
          <cell r="I77" t="str">
            <v>P</v>
          </cell>
          <cell r="J77" t="str">
            <v>LT</v>
          </cell>
          <cell r="K77" t="str">
            <v>Radius Premium</v>
          </cell>
        </row>
        <row r="78">
          <cell r="A78" t="str">
            <v>S18033</v>
          </cell>
          <cell r="B78" t="str">
            <v>Local Seed Co. LS4565XS**</v>
          </cell>
          <cell r="C78">
            <v>4.5</v>
          </cell>
          <cell r="D78" t="str">
            <v>R2X, STS</v>
          </cell>
          <cell r="E78" t="str">
            <v>R3, MR14</v>
          </cell>
          <cell r="F78" t="str">
            <v>R</v>
          </cell>
          <cell r="G78" t="str">
            <v>MR</v>
          </cell>
          <cell r="H78" t="str">
            <v>R</v>
          </cell>
          <cell r="I78" t="str">
            <v>W</v>
          </cell>
          <cell r="J78" t="str">
            <v>T</v>
          </cell>
          <cell r="K78" t="str">
            <v>Radius Premium</v>
          </cell>
        </row>
        <row r="79">
          <cell r="A79" t="str">
            <v>S19054</v>
          </cell>
          <cell r="B79" t="str">
            <v>Local Seed Co. LS4795XS**</v>
          </cell>
          <cell r="C79">
            <v>4.7</v>
          </cell>
          <cell r="D79" t="str">
            <v>R2X, STS</v>
          </cell>
          <cell r="E79" t="str">
            <v>R3, MR14</v>
          </cell>
          <cell r="F79" t="str">
            <v>R</v>
          </cell>
          <cell r="G79" t="str">
            <v>R</v>
          </cell>
          <cell r="H79" t="str">
            <v>MR</v>
          </cell>
          <cell r="I79" t="str">
            <v>P</v>
          </cell>
          <cell r="J79" t="str">
            <v>LT</v>
          </cell>
          <cell r="K79" t="str">
            <v>Radius Premium</v>
          </cell>
        </row>
        <row r="80">
          <cell r="A80" t="str">
            <v>S19059</v>
          </cell>
          <cell r="B80" t="str">
            <v>Local Seed Co. LS4999X**</v>
          </cell>
          <cell r="C80">
            <v>4.9000000000000004</v>
          </cell>
          <cell r="D80" t="str">
            <v>R2X</v>
          </cell>
          <cell r="E80" t="str">
            <v>R3, MR14</v>
          </cell>
          <cell r="F80" t="str">
            <v>R</v>
          </cell>
          <cell r="G80" t="str">
            <v>MR</v>
          </cell>
          <cell r="H80" t="str">
            <v>R</v>
          </cell>
          <cell r="I80" t="str">
            <v>W</v>
          </cell>
          <cell r="J80" t="str">
            <v>LT</v>
          </cell>
          <cell r="K80" t="str">
            <v>Radius Premium</v>
          </cell>
        </row>
        <row r="81">
          <cell r="A81" t="str">
            <v>S20049</v>
          </cell>
          <cell r="B81" t="str">
            <v>Local Seed Co. LS5009XS</v>
          </cell>
          <cell r="C81">
            <v>5</v>
          </cell>
          <cell r="D81" t="str">
            <v>R2X, STS</v>
          </cell>
          <cell r="K81" t="str">
            <v>Radius Premium</v>
          </cell>
        </row>
        <row r="82">
          <cell r="A82" t="str">
            <v>S18042</v>
          </cell>
          <cell r="B82" t="str">
            <v>Local Seed Co. LS5087X</v>
          </cell>
          <cell r="C82">
            <v>5</v>
          </cell>
          <cell r="D82" t="str">
            <v>R2X</v>
          </cell>
          <cell r="E82" t="str">
            <v>R3, MR14</v>
          </cell>
          <cell r="F82" t="str">
            <v>R</v>
          </cell>
          <cell r="G82" t="str">
            <v>MR</v>
          </cell>
          <cell r="H82" t="str">
            <v>R</v>
          </cell>
          <cell r="I82" t="str">
            <v>P</v>
          </cell>
          <cell r="J82" t="str">
            <v>T</v>
          </cell>
          <cell r="K82" t="str">
            <v>Radius Premium</v>
          </cell>
        </row>
        <row r="83">
          <cell r="A83" t="str">
            <v>S19060</v>
          </cell>
          <cell r="B83" t="str">
            <v>Local Seed Co. LS5386X</v>
          </cell>
          <cell r="C83">
            <v>5.3</v>
          </cell>
          <cell r="D83" t="str">
            <v>R2X</v>
          </cell>
          <cell r="E83" t="str">
            <v>R3, MR14</v>
          </cell>
          <cell r="F83" t="str">
            <v>R</v>
          </cell>
          <cell r="G83" t="str">
            <v>MS</v>
          </cell>
          <cell r="H83" t="str">
            <v>MR</v>
          </cell>
          <cell r="I83" t="str">
            <v>P</v>
          </cell>
          <cell r="J83" t="str">
            <v>T</v>
          </cell>
          <cell r="K83" t="str">
            <v>Radius Premium</v>
          </cell>
        </row>
        <row r="84">
          <cell r="A84" t="str">
            <v>S20045</v>
          </cell>
          <cell r="B84" t="str">
            <v>Local Seed Co. LS3906GL</v>
          </cell>
          <cell r="C84">
            <v>3.9</v>
          </cell>
          <cell r="D84" t="str">
            <v>GT, LL</v>
          </cell>
          <cell r="K84" t="str">
            <v>Radius Premium</v>
          </cell>
        </row>
        <row r="85">
          <cell r="A85" t="str">
            <v>S20047</v>
          </cell>
          <cell r="B85" t="str">
            <v>Local Seed Co. LS4607XS</v>
          </cell>
          <cell r="C85">
            <v>4.5999999999999996</v>
          </cell>
          <cell r="D85" t="str">
            <v>R2X, STS</v>
          </cell>
          <cell r="K85" t="str">
            <v>Radius Premium</v>
          </cell>
        </row>
        <row r="86">
          <cell r="A86" t="str">
            <v>S20046</v>
          </cell>
          <cell r="B86" t="str">
            <v>Local Seed Co. LS4706GL</v>
          </cell>
          <cell r="C86">
            <v>4.7</v>
          </cell>
          <cell r="D86" t="str">
            <v>GT, LL</v>
          </cell>
          <cell r="K86" t="str">
            <v>Radius Premium</v>
          </cell>
        </row>
        <row r="87">
          <cell r="A87" t="str">
            <v>S20048</v>
          </cell>
          <cell r="B87" t="str">
            <v>Local Seed Co. LS4806XS</v>
          </cell>
          <cell r="C87">
            <v>4.8</v>
          </cell>
          <cell r="D87" t="str">
            <v>R2X, STS</v>
          </cell>
          <cell r="K87" t="str">
            <v>Radius Premium</v>
          </cell>
        </row>
        <row r="88">
          <cell r="A88" t="str">
            <v>S19055</v>
          </cell>
          <cell r="B88" t="str">
            <v>Local Seed Co. ZS4694E3S**</v>
          </cell>
          <cell r="C88">
            <v>4.5999999999999996</v>
          </cell>
          <cell r="D88" t="str">
            <v xml:space="preserve"> E3, STS</v>
          </cell>
          <cell r="E88" t="str">
            <v>R3, MR14</v>
          </cell>
          <cell r="F88" t="str">
            <v>R</v>
          </cell>
          <cell r="H88" t="str">
            <v>R</v>
          </cell>
          <cell r="I88" t="str">
            <v>W</v>
          </cell>
          <cell r="J88" t="str">
            <v>T</v>
          </cell>
          <cell r="K88" t="str">
            <v>Radius Premium</v>
          </cell>
        </row>
        <row r="89">
          <cell r="A89" t="str">
            <v>S20050</v>
          </cell>
          <cell r="B89" t="str">
            <v>Local Seed Co. ZS5098E3</v>
          </cell>
          <cell r="C89">
            <v>5</v>
          </cell>
          <cell r="D89" t="str">
            <v>E3</v>
          </cell>
          <cell r="G89" t="str">
            <v>MS</v>
          </cell>
          <cell r="H89" t="str">
            <v>MR</v>
          </cell>
          <cell r="K89" t="str">
            <v>Radius Premium</v>
          </cell>
        </row>
        <row r="90">
          <cell r="A90" t="str">
            <v>S20002</v>
          </cell>
          <cell r="B90" t="str">
            <v xml:space="preserve">Mission Seed A4448X </v>
          </cell>
          <cell r="C90">
            <v>4.4000000000000004</v>
          </cell>
          <cell r="D90" t="str">
            <v>R2X, STS</v>
          </cell>
          <cell r="E90" t="str">
            <v>R3, MR14</v>
          </cell>
          <cell r="G90" t="str">
            <v>MT</v>
          </cell>
          <cell r="H90" t="str">
            <v>T</v>
          </cell>
          <cell r="K90" t="str">
            <v>ReVize PBI</v>
          </cell>
        </row>
        <row r="91">
          <cell r="A91" t="str">
            <v>S18088</v>
          </cell>
          <cell r="B91" t="str">
            <v>Mission Seed A4618X</v>
          </cell>
          <cell r="C91">
            <v>4.5999999999999996</v>
          </cell>
          <cell r="D91" t="str">
            <v>R2X, STS</v>
          </cell>
          <cell r="E91" t="str">
            <v>R3, MR14</v>
          </cell>
          <cell r="F91" t="str">
            <v>R</v>
          </cell>
          <cell r="G91" t="str">
            <v>MT</v>
          </cell>
          <cell r="H91" t="str">
            <v>T</v>
          </cell>
          <cell r="I91" t="str">
            <v>P</v>
          </cell>
          <cell r="J91" t="str">
            <v>G</v>
          </cell>
          <cell r="K91" t="str">
            <v>ReVize PBI</v>
          </cell>
        </row>
        <row r="92">
          <cell r="A92" t="str">
            <v>S18089</v>
          </cell>
          <cell r="B92" t="str">
            <v>Mission Seed A4828X</v>
          </cell>
          <cell r="C92">
            <v>4.8</v>
          </cell>
          <cell r="D92" t="str">
            <v>R2X, STS</v>
          </cell>
          <cell r="E92" t="str">
            <v>R3, MR14</v>
          </cell>
          <cell r="F92" t="str">
            <v>R</v>
          </cell>
          <cell r="G92" t="str">
            <v>MT</v>
          </cell>
          <cell r="H92" t="str">
            <v>T</v>
          </cell>
          <cell r="I92" t="str">
            <v>P</v>
          </cell>
          <cell r="J92" t="str">
            <v>G</v>
          </cell>
          <cell r="K92" t="str">
            <v>ReVize PBI</v>
          </cell>
        </row>
        <row r="93">
          <cell r="A93" t="str">
            <v>S18090</v>
          </cell>
          <cell r="B93" t="str">
            <v>Mission Seed A4950X</v>
          </cell>
          <cell r="C93">
            <v>4.9000000000000004</v>
          </cell>
          <cell r="D93" t="str">
            <v>R2X, STS</v>
          </cell>
          <cell r="E93" t="str">
            <v>R3, MR14</v>
          </cell>
          <cell r="F93" t="str">
            <v>R</v>
          </cell>
          <cell r="G93" t="str">
            <v>T</v>
          </cell>
          <cell r="H93" t="str">
            <v>MR</v>
          </cell>
          <cell r="I93" t="str">
            <v>P</v>
          </cell>
          <cell r="J93" t="str">
            <v>G</v>
          </cell>
          <cell r="K93" t="str">
            <v>ReVize PBI</v>
          </cell>
        </row>
        <row r="94">
          <cell r="A94" t="str">
            <v>S20035</v>
          </cell>
          <cell r="B94" t="str">
            <v>MO S16-11651C</v>
          </cell>
          <cell r="C94">
            <v>5.3</v>
          </cell>
          <cell r="D94" t="str">
            <v>Conv.</v>
          </cell>
          <cell r="E94" t="str">
            <v>R5, MR2, MR3</v>
          </cell>
          <cell r="G94" t="str">
            <v>FT</v>
          </cell>
          <cell r="H94" t="str">
            <v>FT</v>
          </cell>
          <cell r="K94" t="str">
            <v>Warden RTA</v>
          </cell>
        </row>
        <row r="95">
          <cell r="A95" t="str">
            <v>S19028</v>
          </cell>
          <cell r="B95" t="str">
            <v>MO S16-3747RY</v>
          </cell>
          <cell r="C95">
            <v>5</v>
          </cell>
          <cell r="D95" t="str">
            <v>RR</v>
          </cell>
          <cell r="E95" t="str">
            <v>R5, MR2, MR3</v>
          </cell>
          <cell r="G95" t="str">
            <v>FT</v>
          </cell>
          <cell r="H95" t="str">
            <v>S</v>
          </cell>
          <cell r="K95" t="str">
            <v>Warden RTA</v>
          </cell>
        </row>
        <row r="96">
          <cell r="A96" t="str">
            <v>S20033</v>
          </cell>
          <cell r="B96" t="str">
            <v>MO S16-5540R</v>
          </cell>
          <cell r="C96">
            <v>4.5999999999999996</v>
          </cell>
          <cell r="D96" t="str">
            <v>RR</v>
          </cell>
          <cell r="E96" t="str">
            <v>R2, R3, R5</v>
          </cell>
          <cell r="G96" t="str">
            <v>FT</v>
          </cell>
          <cell r="H96" t="str">
            <v>FT</v>
          </cell>
          <cell r="K96" t="str">
            <v>Warden RTA</v>
          </cell>
        </row>
        <row r="97">
          <cell r="A97" t="str">
            <v>S20034</v>
          </cell>
          <cell r="B97" t="str">
            <v>MO S16-7922C</v>
          </cell>
          <cell r="C97">
            <v>4.9000000000000004</v>
          </cell>
          <cell r="D97" t="str">
            <v>Conv.</v>
          </cell>
          <cell r="E97" t="str">
            <v>MR2, MR3, MR5</v>
          </cell>
          <cell r="G97" t="str">
            <v>FT</v>
          </cell>
          <cell r="H97" t="str">
            <v>FT</v>
          </cell>
          <cell r="K97" t="str">
            <v>Warden RTA</v>
          </cell>
        </row>
        <row r="98">
          <cell r="A98" t="str">
            <v>S19066</v>
          </cell>
          <cell r="B98" t="str">
            <v>NK Seed S44C7X</v>
          </cell>
          <cell r="C98">
            <v>4.4000000000000004</v>
          </cell>
          <cell r="D98" t="str">
            <v>R2X</v>
          </cell>
          <cell r="E98" t="str">
            <v>R3, MR14</v>
          </cell>
          <cell r="F98" t="str">
            <v>R</v>
          </cell>
          <cell r="G98" t="str">
            <v>R</v>
          </cell>
          <cell r="H98" t="str">
            <v>R</v>
          </cell>
          <cell r="I98" t="str">
            <v>P</v>
          </cell>
          <cell r="J98" t="str">
            <v>T</v>
          </cell>
          <cell r="K98" t="str">
            <v>Cruiser</v>
          </cell>
        </row>
        <row r="99">
          <cell r="A99" t="str">
            <v>S19067</v>
          </cell>
          <cell r="B99" t="str">
            <v>NK Seed S49F5X</v>
          </cell>
          <cell r="C99">
            <v>4.9000000000000004</v>
          </cell>
          <cell r="D99" t="str">
            <v>R2X</v>
          </cell>
          <cell r="E99" t="str">
            <v>R3, MR14</v>
          </cell>
          <cell r="F99" t="str">
            <v>R</v>
          </cell>
          <cell r="G99" t="str">
            <v>R</v>
          </cell>
          <cell r="H99" t="str">
            <v>R3, 14</v>
          </cell>
          <cell r="I99" t="str">
            <v>P</v>
          </cell>
          <cell r="J99" t="str">
            <v>T</v>
          </cell>
          <cell r="K99" t="str">
            <v>Cruiser</v>
          </cell>
        </row>
        <row r="100">
          <cell r="A100" t="str">
            <v>S17075</v>
          </cell>
          <cell r="B100" t="str">
            <v>Progeny 4444RXS</v>
          </cell>
          <cell r="C100">
            <v>4.4000000000000004</v>
          </cell>
          <cell r="D100" t="str">
            <v>R2X, STS</v>
          </cell>
          <cell r="E100" t="str">
            <v>R3, MR14</v>
          </cell>
          <cell r="G100" t="str">
            <v>MS/MR</v>
          </cell>
          <cell r="H100" t="str">
            <v>MR</v>
          </cell>
          <cell r="I100" t="str">
            <v>P</v>
          </cell>
          <cell r="J100" t="str">
            <v>LT</v>
          </cell>
          <cell r="K100" t="str">
            <v>Poncho/Votivo/Obvius Plus</v>
          </cell>
        </row>
        <row r="101">
          <cell r="A101" t="str">
            <v>S17076</v>
          </cell>
          <cell r="B101" t="str">
            <v>Progeny 4851RX</v>
          </cell>
          <cell r="C101">
            <v>4.8</v>
          </cell>
          <cell r="D101" t="str">
            <v>R2X</v>
          </cell>
          <cell r="E101" t="str">
            <v>R3, MR14</v>
          </cell>
          <cell r="G101" t="str">
            <v>MR/MS</v>
          </cell>
          <cell r="H101" t="str">
            <v>MR</v>
          </cell>
          <cell r="I101" t="str">
            <v>P</v>
          </cell>
          <cell r="J101" t="str">
            <v>LT</v>
          </cell>
          <cell r="K101" t="str">
            <v>Poncho/Votivo/Obvius Plus</v>
          </cell>
        </row>
        <row r="102">
          <cell r="A102" t="str">
            <v>S20069</v>
          </cell>
          <cell r="B102" t="str">
            <v>Progeny P4241E3</v>
          </cell>
          <cell r="C102">
            <v>4.2</v>
          </cell>
          <cell r="D102" t="str">
            <v>E3</v>
          </cell>
          <cell r="E102" t="str">
            <v>R3, MR14</v>
          </cell>
          <cell r="H102" t="str">
            <v>MR</v>
          </cell>
          <cell r="K102" t="str">
            <v>Poncho/Votivo/Obvius Plus</v>
          </cell>
        </row>
        <row r="103">
          <cell r="A103" t="str">
            <v>S19001</v>
          </cell>
          <cell r="B103" t="str">
            <v>Progeny P4265RXS</v>
          </cell>
          <cell r="C103">
            <v>4.2</v>
          </cell>
          <cell r="D103" t="str">
            <v>R2X, STS</v>
          </cell>
          <cell r="E103" t="str">
            <v>R3, MR14</v>
          </cell>
          <cell r="G103" t="str">
            <v>MR</v>
          </cell>
          <cell r="H103" t="str">
            <v>MR</v>
          </cell>
          <cell r="K103" t="str">
            <v>Poncho/Votivo/Obvius Plus</v>
          </cell>
        </row>
        <row r="104">
          <cell r="A104" t="str">
            <v>S20066</v>
          </cell>
          <cell r="B104" t="str">
            <v>Progeny P4505RXS</v>
          </cell>
          <cell r="C104">
            <v>4.5</v>
          </cell>
          <cell r="D104" t="str">
            <v>R2X, STS</v>
          </cell>
          <cell r="E104" t="str">
            <v>MR3</v>
          </cell>
          <cell r="G104" t="str">
            <v>MR</v>
          </cell>
          <cell r="H104" t="str">
            <v>MR</v>
          </cell>
          <cell r="K104" t="str">
            <v>Poncho/Votivo/Obvius Plus</v>
          </cell>
        </row>
        <row r="105">
          <cell r="A105" t="str">
            <v>S20077</v>
          </cell>
          <cell r="B105" t="str">
            <v>Progeny P4602LR</v>
          </cell>
          <cell r="C105">
            <v>4.5999999999999996</v>
          </cell>
          <cell r="D105" t="str">
            <v>LLGT27</v>
          </cell>
          <cell r="E105" t="str">
            <v>R3, MR14</v>
          </cell>
          <cell r="G105" t="str">
            <v>MR</v>
          </cell>
          <cell r="H105" t="str">
            <v>MR</v>
          </cell>
          <cell r="K105" t="str">
            <v>Poncho/Votivo/Obvius Plus</v>
          </cell>
        </row>
        <row r="106">
          <cell r="A106" t="str">
            <v>S16014</v>
          </cell>
          <cell r="B106" t="str">
            <v xml:space="preserve">Progeny P4620RXS </v>
          </cell>
          <cell r="C106">
            <v>4.5999999999999996</v>
          </cell>
          <cell r="D106" t="str">
            <v>R2X, STS</v>
          </cell>
          <cell r="E106" t="str">
            <v>R3, MR14</v>
          </cell>
          <cell r="G106" t="str">
            <v>MR</v>
          </cell>
          <cell r="H106" t="str">
            <v>MR</v>
          </cell>
          <cell r="K106" t="str">
            <v>Poncho/Votivo/Obvius Plus</v>
          </cell>
        </row>
        <row r="107">
          <cell r="A107" t="str">
            <v>S20070</v>
          </cell>
          <cell r="B107" t="str">
            <v>Progeny P4682E3</v>
          </cell>
          <cell r="C107">
            <v>4.5999999999999996</v>
          </cell>
          <cell r="D107" t="str">
            <v>E3</v>
          </cell>
          <cell r="E107" t="str">
            <v>S</v>
          </cell>
          <cell r="G107" t="str">
            <v>MS</v>
          </cell>
          <cell r="H107" t="str">
            <v>MR</v>
          </cell>
          <cell r="K107" t="str">
            <v>Poncho/Votivo/Obvius Plus</v>
          </cell>
        </row>
        <row r="108">
          <cell r="A108" t="str">
            <v>S20067</v>
          </cell>
          <cell r="B108" t="str">
            <v>Progeny P4700RXS</v>
          </cell>
          <cell r="C108">
            <v>4.7</v>
          </cell>
          <cell r="D108" t="str">
            <v>R2X, STS</v>
          </cell>
          <cell r="E108" t="str">
            <v>MR3</v>
          </cell>
          <cell r="G108" t="str">
            <v>MR</v>
          </cell>
          <cell r="H108" t="str">
            <v>MR</v>
          </cell>
          <cell r="K108" t="str">
            <v>Poncho/Votivo/Obvius Plus</v>
          </cell>
        </row>
        <row r="109">
          <cell r="A109" t="str">
            <v>S20071</v>
          </cell>
          <cell r="B109" t="str">
            <v>Progeny P4775E3S</v>
          </cell>
          <cell r="C109">
            <v>4.7</v>
          </cell>
          <cell r="D109" t="str">
            <v>E3, STS</v>
          </cell>
          <cell r="E109" t="str">
            <v>R3, MR14</v>
          </cell>
          <cell r="H109" t="str">
            <v>MR</v>
          </cell>
          <cell r="K109" t="str">
            <v>Poncho/Votivo/Obvius Plus</v>
          </cell>
        </row>
        <row r="110">
          <cell r="A110" t="str">
            <v>S20072</v>
          </cell>
          <cell r="B110" t="str">
            <v>Progeny P4807E3S</v>
          </cell>
          <cell r="C110">
            <v>4.8</v>
          </cell>
          <cell r="D110" t="str">
            <v>E3, STS</v>
          </cell>
          <cell r="E110" t="str">
            <v>R3, MR14</v>
          </cell>
          <cell r="G110" t="str">
            <v>MR</v>
          </cell>
          <cell r="H110" t="str">
            <v>MR</v>
          </cell>
          <cell r="K110" t="str">
            <v>Poncho/Votivo/Obvius Plus</v>
          </cell>
        </row>
        <row r="111">
          <cell r="A111" t="str">
            <v>S16016</v>
          </cell>
          <cell r="B111" t="str">
            <v xml:space="preserve">Progeny P4816RX** </v>
          </cell>
          <cell r="C111">
            <v>4.8</v>
          </cell>
          <cell r="D111" t="str">
            <v>R2X, STS</v>
          </cell>
          <cell r="E111" t="str">
            <v>R3</v>
          </cell>
          <cell r="G111" t="str">
            <v>MR</v>
          </cell>
          <cell r="H111" t="str">
            <v>MR</v>
          </cell>
          <cell r="K111" t="str">
            <v>Poncho/Votivo/Obvius Plus</v>
          </cell>
        </row>
        <row r="112">
          <cell r="A112" t="str">
            <v>S19003</v>
          </cell>
          <cell r="B112" t="str">
            <v>Progeny P4821RX</v>
          </cell>
          <cell r="C112">
            <v>4.8</v>
          </cell>
          <cell r="D112" t="str">
            <v>R2X</v>
          </cell>
          <cell r="E112" t="str">
            <v>R3, MR14</v>
          </cell>
          <cell r="G112" t="str">
            <v>MR</v>
          </cell>
          <cell r="H112" t="str">
            <v>MR</v>
          </cell>
          <cell r="K112" t="str">
            <v>Poncho/Votivo/Obvius Plus</v>
          </cell>
        </row>
        <row r="113">
          <cell r="A113" t="str">
            <v>S20073</v>
          </cell>
          <cell r="B113" t="str">
            <v>Progeny P4902E3</v>
          </cell>
          <cell r="C113">
            <v>4.9000000000000004</v>
          </cell>
          <cell r="D113" t="str">
            <v>E3</v>
          </cell>
          <cell r="E113" t="str">
            <v>R3, MR14</v>
          </cell>
          <cell r="G113" t="str">
            <v>MR</v>
          </cell>
          <cell r="H113" t="str">
            <v>MR</v>
          </cell>
          <cell r="K113" t="str">
            <v>Poncho/Votivo/Obvius Plus</v>
          </cell>
        </row>
        <row r="114">
          <cell r="A114" t="str">
            <v>S20074</v>
          </cell>
          <cell r="B114" t="str">
            <v>Progeny P4908E3S</v>
          </cell>
          <cell r="C114">
            <v>4.9000000000000004</v>
          </cell>
          <cell r="D114" t="str">
            <v>E3, STS</v>
          </cell>
          <cell r="E114" t="str">
            <v>MR3</v>
          </cell>
          <cell r="G114" t="str">
            <v>MR</v>
          </cell>
          <cell r="H114" t="str">
            <v>R</v>
          </cell>
          <cell r="K114" t="str">
            <v>Poncho/Votivo/Obvius Plus</v>
          </cell>
        </row>
        <row r="115">
          <cell r="A115" t="str">
            <v>S20068</v>
          </cell>
          <cell r="B115" t="str">
            <v>Progeny P4970RX</v>
          </cell>
          <cell r="C115">
            <v>4.9000000000000004</v>
          </cell>
          <cell r="D115" t="str">
            <v>R2X</v>
          </cell>
          <cell r="E115" t="str">
            <v>S</v>
          </cell>
          <cell r="G115" t="str">
            <v>MR</v>
          </cell>
          <cell r="H115" t="str">
            <v>MR</v>
          </cell>
          <cell r="K115" t="str">
            <v>Poncho/Votivo/Obvius Plus</v>
          </cell>
        </row>
        <row r="116">
          <cell r="A116" t="str">
            <v>S16018</v>
          </cell>
          <cell r="B116" t="str">
            <v>Progeny P5016RXS**</v>
          </cell>
          <cell r="C116">
            <v>5</v>
          </cell>
          <cell r="D116" t="str">
            <v>R2X, STS</v>
          </cell>
          <cell r="E116" t="str">
            <v>R3, MR14</v>
          </cell>
          <cell r="G116" t="str">
            <v>MR</v>
          </cell>
          <cell r="H116" t="str">
            <v>MR</v>
          </cell>
          <cell r="K116" t="str">
            <v>Poncho/Votivo/Obvius Plus</v>
          </cell>
        </row>
        <row r="117">
          <cell r="A117" t="str">
            <v>S19005</v>
          </cell>
          <cell r="B117" t="str">
            <v>Progeny P5170RX</v>
          </cell>
          <cell r="C117">
            <v>5.0999999999999996</v>
          </cell>
          <cell r="D117" t="str">
            <v>R2X</v>
          </cell>
          <cell r="E117" t="str">
            <v>R3, MR14</v>
          </cell>
          <cell r="G117" t="str">
            <v>MR</v>
          </cell>
          <cell r="H117" t="str">
            <v>MS</v>
          </cell>
          <cell r="K117" t="str">
            <v>Poncho/Votivo/Obvius Plus</v>
          </cell>
        </row>
        <row r="118">
          <cell r="A118" t="str">
            <v>S20076</v>
          </cell>
          <cell r="B118" t="str">
            <v>Progeny P5211E3</v>
          </cell>
          <cell r="C118">
            <v>5.2</v>
          </cell>
          <cell r="D118" t="str">
            <v>E3</v>
          </cell>
          <cell r="E118" t="str">
            <v>S</v>
          </cell>
          <cell r="K118" t="str">
            <v>Poncho/Votivo/Obvius Plus</v>
          </cell>
        </row>
        <row r="119">
          <cell r="A119" t="str">
            <v>S18112</v>
          </cell>
          <cell r="B119" t="str">
            <v>Progeny P5252RX</v>
          </cell>
          <cell r="C119">
            <v>5.2</v>
          </cell>
          <cell r="D119" t="str">
            <v>R2X</v>
          </cell>
          <cell r="E119" t="str">
            <v>S</v>
          </cell>
          <cell r="G119" t="str">
            <v>MR</v>
          </cell>
          <cell r="H119" t="str">
            <v>MR</v>
          </cell>
          <cell r="K119" t="str">
            <v>Poncho/Votivo/Obvius Plus</v>
          </cell>
        </row>
        <row r="120">
          <cell r="A120" t="str">
            <v>S20010</v>
          </cell>
          <cell r="B120" t="str">
            <v>Taylor Seed T4880X</v>
          </cell>
          <cell r="C120">
            <v>4.8</v>
          </cell>
          <cell r="D120" t="str">
            <v>R2X</v>
          </cell>
          <cell r="E120" t="str">
            <v>R3, MR14</v>
          </cell>
          <cell r="G120" t="str">
            <v>MR</v>
          </cell>
          <cell r="H120" t="str">
            <v>MR</v>
          </cell>
          <cell r="K120" t="str">
            <v>CruiserMaxx</v>
          </cell>
        </row>
        <row r="121">
          <cell r="A121" t="str">
            <v>S20011</v>
          </cell>
          <cell r="B121" t="str">
            <v>Taylor Seed T4990XS</v>
          </cell>
          <cell r="C121">
            <v>4.9000000000000004</v>
          </cell>
          <cell r="D121" t="str">
            <v>R2X</v>
          </cell>
          <cell r="E121" t="str">
            <v>R3, MR14</v>
          </cell>
          <cell r="G121" t="str">
            <v>MR</v>
          </cell>
          <cell r="H121" t="str">
            <v>MS</v>
          </cell>
          <cell r="K121" t="str">
            <v>CruiserMaxx</v>
          </cell>
        </row>
        <row r="122">
          <cell r="A122" t="str">
            <v>S20021</v>
          </cell>
          <cell r="B122" t="str">
            <v>TN Exp TN16-5024</v>
          </cell>
          <cell r="C122">
            <v>5.0999999999999996</v>
          </cell>
          <cell r="D122" t="str">
            <v>Conv.</v>
          </cell>
          <cell r="E122" t="str">
            <v>R2, R3, R5</v>
          </cell>
          <cell r="G122" t="str">
            <v>unknown</v>
          </cell>
          <cell r="H122" t="str">
            <v>unknown</v>
          </cell>
          <cell r="K122" t="str">
            <v xml:space="preserve">Warden RTA </v>
          </cell>
        </row>
        <row r="123">
          <cell r="A123" t="str">
            <v>S20022</v>
          </cell>
          <cell r="B123" t="str">
            <v>TN Exp TN16-5027</v>
          </cell>
          <cell r="C123">
            <v>5.3</v>
          </cell>
          <cell r="D123" t="str">
            <v>Conv.</v>
          </cell>
          <cell r="E123" t="str">
            <v xml:space="preserve">R5 </v>
          </cell>
          <cell r="G123" t="str">
            <v>unknown</v>
          </cell>
          <cell r="H123" t="str">
            <v>unknown</v>
          </cell>
          <cell r="K123" t="str">
            <v xml:space="preserve">Warden RTA </v>
          </cell>
        </row>
        <row r="124">
          <cell r="A124" t="str">
            <v>S20012</v>
          </cell>
          <cell r="B124" t="str">
            <v>TN Exp TN17-4507R2</v>
          </cell>
          <cell r="C124">
            <v>4.2</v>
          </cell>
          <cell r="D124" t="str">
            <v>RR</v>
          </cell>
          <cell r="E124" t="str">
            <v>unknown</v>
          </cell>
          <cell r="G124" t="str">
            <v>unknown</v>
          </cell>
          <cell r="H124" t="str">
            <v>unknown</v>
          </cell>
          <cell r="K124" t="str">
            <v xml:space="preserve">Warden RTA </v>
          </cell>
        </row>
        <row r="125">
          <cell r="A125" t="str">
            <v>S20018</v>
          </cell>
          <cell r="B125" t="str">
            <v>TN Exp TN17-5021</v>
          </cell>
          <cell r="C125">
            <v>5</v>
          </cell>
          <cell r="D125" t="str">
            <v>Conv.</v>
          </cell>
          <cell r="E125" t="str">
            <v>unknown</v>
          </cell>
          <cell r="G125" t="str">
            <v>unknown</v>
          </cell>
          <cell r="H125" t="str">
            <v>unknown</v>
          </cell>
          <cell r="K125" t="str">
            <v xml:space="preserve">Warden RTA </v>
          </cell>
        </row>
        <row r="126">
          <cell r="A126" t="str">
            <v>S20014</v>
          </cell>
          <cell r="B126" t="str">
            <v>TN Exp TN18-4007</v>
          </cell>
          <cell r="C126">
            <v>4.5</v>
          </cell>
          <cell r="D126" t="str">
            <v>Conv.</v>
          </cell>
          <cell r="E126" t="str">
            <v>unknown</v>
          </cell>
          <cell r="G126" t="str">
            <v>unknown</v>
          </cell>
          <cell r="H126" t="str">
            <v>unknown</v>
          </cell>
          <cell r="K126" t="str">
            <v xml:space="preserve">Warden RTA </v>
          </cell>
        </row>
        <row r="127">
          <cell r="A127" t="str">
            <v>S20016</v>
          </cell>
          <cell r="B127" t="str">
            <v>TN Exp TN18-4110</v>
          </cell>
          <cell r="C127">
            <v>4.9000000000000004</v>
          </cell>
          <cell r="D127" t="str">
            <v>Conv.</v>
          </cell>
          <cell r="E127" t="str">
            <v>none</v>
          </cell>
          <cell r="G127" t="str">
            <v>unknown</v>
          </cell>
          <cell r="H127" t="str">
            <v>unknown</v>
          </cell>
          <cell r="K127" t="str">
            <v xml:space="preserve">Warden RTA </v>
          </cell>
        </row>
        <row r="128">
          <cell r="A128" t="str">
            <v>S20019</v>
          </cell>
          <cell r="B128" t="str">
            <v>TN Exp TN18-4130</v>
          </cell>
          <cell r="C128">
            <v>5</v>
          </cell>
          <cell r="D128" t="str">
            <v>Conv.</v>
          </cell>
          <cell r="E128" t="str">
            <v>none</v>
          </cell>
          <cell r="G128" t="str">
            <v>unknown</v>
          </cell>
          <cell r="H128" t="str">
            <v>unknown</v>
          </cell>
          <cell r="K128" t="str">
            <v xml:space="preserve">Warden RTA </v>
          </cell>
        </row>
        <row r="129">
          <cell r="A129" t="str">
            <v>S20020</v>
          </cell>
          <cell r="B129" t="str">
            <v>TN Exp TN18-5025</v>
          </cell>
          <cell r="C129">
            <v>5</v>
          </cell>
          <cell r="D129" t="str">
            <v>Conv.</v>
          </cell>
          <cell r="E129" t="str">
            <v>unknown</v>
          </cell>
          <cell r="G129" t="str">
            <v>unknown</v>
          </cell>
          <cell r="H129" t="str">
            <v>unknown</v>
          </cell>
          <cell r="K129" t="str">
            <v xml:space="preserve">Warden RTA </v>
          </cell>
        </row>
        <row r="130">
          <cell r="A130" t="str">
            <v>S20057</v>
          </cell>
          <cell r="B130" t="str">
            <v>USG 7431ET</v>
          </cell>
          <cell r="C130">
            <v>4.3</v>
          </cell>
          <cell r="D130" t="str">
            <v>E3, STS</v>
          </cell>
          <cell r="E130" t="str">
            <v>R3, MR14</v>
          </cell>
          <cell r="G130" t="str">
            <v>MR</v>
          </cell>
          <cell r="H130" t="str">
            <v>R</v>
          </cell>
          <cell r="K130" t="str">
            <v>Ipconazole, Metalaxyl, Imidicloprid</v>
          </cell>
        </row>
        <row r="131">
          <cell r="A131" t="str">
            <v>S18081</v>
          </cell>
          <cell r="B131" t="str">
            <v>USG 7447XTS**</v>
          </cell>
          <cell r="C131">
            <v>4.4000000000000004</v>
          </cell>
          <cell r="D131" t="str">
            <v>R2X, STS</v>
          </cell>
          <cell r="E131" t="str">
            <v>R3, MR14</v>
          </cell>
          <cell r="F131" t="str">
            <v>MS</v>
          </cell>
          <cell r="G131" t="str">
            <v>MR</v>
          </cell>
          <cell r="H131" t="str">
            <v>MR</v>
          </cell>
          <cell r="I131" t="str">
            <v>W</v>
          </cell>
          <cell r="J131" t="str">
            <v>LT</v>
          </cell>
          <cell r="K131" t="str">
            <v>Ipconazole, Metalaxyl, Imidicloprid</v>
          </cell>
        </row>
        <row r="132">
          <cell r="A132" t="str">
            <v>S20052</v>
          </cell>
          <cell r="B132" t="str">
            <v>USG 7461XT</v>
          </cell>
          <cell r="C132">
            <v>4.5999999999999996</v>
          </cell>
          <cell r="D132" t="str">
            <v>R2X</v>
          </cell>
          <cell r="E132" t="str">
            <v>R3</v>
          </cell>
          <cell r="G132" t="str">
            <v>MR</v>
          </cell>
          <cell r="H132" t="str">
            <v>R</v>
          </cell>
          <cell r="K132" t="str">
            <v>Ipconazole, Metalaxyl, Imidicloprid</v>
          </cell>
        </row>
        <row r="133">
          <cell r="A133" t="str">
            <v>S19030</v>
          </cell>
          <cell r="B133" t="str">
            <v>USG 7470XT**</v>
          </cell>
          <cell r="C133">
            <v>4.7</v>
          </cell>
          <cell r="D133" t="str">
            <v>R2X</v>
          </cell>
          <cell r="E133" t="str">
            <v>R3, MR14</v>
          </cell>
          <cell r="F133" t="str">
            <v>R</v>
          </cell>
          <cell r="G133" t="str">
            <v>MR</v>
          </cell>
          <cell r="H133" t="str">
            <v>MR</v>
          </cell>
          <cell r="I133" t="str">
            <v>P</v>
          </cell>
          <cell r="J133" t="str">
            <v>G</v>
          </cell>
          <cell r="K133" t="str">
            <v>Ipconazole, Metalaxyl, Imidicloprid</v>
          </cell>
        </row>
        <row r="134">
          <cell r="A134" t="str">
            <v>S20058</v>
          </cell>
          <cell r="B134" t="str">
            <v>USG 7471ETS</v>
          </cell>
          <cell r="C134">
            <v>4.7</v>
          </cell>
          <cell r="D134" t="str">
            <v>E3, STS</v>
          </cell>
          <cell r="E134" t="str">
            <v>R3, MR14</v>
          </cell>
          <cell r="G134" t="str">
            <v>MR</v>
          </cell>
          <cell r="H134" t="str">
            <v>R</v>
          </cell>
          <cell r="K134" t="str">
            <v>Ipconazole, Metalaxyl, Imidicloprid</v>
          </cell>
        </row>
        <row r="135">
          <cell r="A135" t="str">
            <v>S19031</v>
          </cell>
          <cell r="B135" t="str">
            <v>USG 7480XT</v>
          </cell>
          <cell r="C135">
            <v>4.8</v>
          </cell>
          <cell r="D135" t="str">
            <v>R2X</v>
          </cell>
          <cell r="E135" t="str">
            <v>S</v>
          </cell>
          <cell r="F135" t="str">
            <v>R</v>
          </cell>
          <cell r="G135" t="str">
            <v>MR</v>
          </cell>
          <cell r="H135" t="str">
            <v>MR</v>
          </cell>
          <cell r="I135" t="str">
            <v>P</v>
          </cell>
          <cell r="J135" t="str">
            <v>LT</v>
          </cell>
          <cell r="K135" t="str">
            <v>Ipconazole, Metalaxyl, Imidicloprid</v>
          </cell>
        </row>
        <row r="136">
          <cell r="A136" t="str">
            <v>S18082</v>
          </cell>
          <cell r="B136" t="str">
            <v>USG 7489XT</v>
          </cell>
          <cell r="C136">
            <v>4.8</v>
          </cell>
          <cell r="D136" t="str">
            <v>R2X</v>
          </cell>
          <cell r="E136" t="str">
            <v>R3, MR14</v>
          </cell>
          <cell r="F136" t="str">
            <v>R</v>
          </cell>
          <cell r="G136" t="str">
            <v>MR</v>
          </cell>
          <cell r="H136" t="str">
            <v>MR</v>
          </cell>
          <cell r="I136" t="str">
            <v>P</v>
          </cell>
          <cell r="J136" t="str">
            <v>LT</v>
          </cell>
          <cell r="K136" t="str">
            <v>Ipconazole, Metalaxyl, Imidicloprid</v>
          </cell>
        </row>
        <row r="137">
          <cell r="A137" t="str">
            <v>S20051</v>
          </cell>
          <cell r="B137" t="str">
            <v>USG 7491ETS</v>
          </cell>
          <cell r="C137">
            <v>4.9000000000000004</v>
          </cell>
          <cell r="D137" t="str">
            <v>E3, STS</v>
          </cell>
          <cell r="E137" t="str">
            <v>R3, MR14</v>
          </cell>
          <cell r="G137" t="str">
            <v>MR</v>
          </cell>
          <cell r="H137" t="str">
            <v>MR</v>
          </cell>
          <cell r="K137" t="str">
            <v>Ipconazole, Metalaxyl, Imidicloprid</v>
          </cell>
        </row>
        <row r="138">
          <cell r="A138" t="str">
            <v>S16139</v>
          </cell>
          <cell r="B138" t="str">
            <v xml:space="preserve">USG 7496XTS </v>
          </cell>
          <cell r="C138">
            <v>4.9000000000000004</v>
          </cell>
          <cell r="D138" t="str">
            <v>R2X, STS</v>
          </cell>
          <cell r="E138" t="str">
            <v>R3, MR14</v>
          </cell>
          <cell r="F138" t="str">
            <v>R</v>
          </cell>
          <cell r="G138" t="str">
            <v>MR</v>
          </cell>
          <cell r="H138" t="str">
            <v>MS</v>
          </cell>
          <cell r="I138" t="str">
            <v>P</v>
          </cell>
          <cell r="J138" t="str">
            <v>LT</v>
          </cell>
          <cell r="K138" t="str">
            <v>Ipconazole, Metalaxyl, Imidicloprid</v>
          </cell>
        </row>
        <row r="139">
          <cell r="A139" t="str">
            <v>S19038</v>
          </cell>
          <cell r="B139" t="str">
            <v>VA V15-2261ST</v>
          </cell>
          <cell r="C139">
            <v>5.2</v>
          </cell>
          <cell r="D139" t="str">
            <v>Conv.</v>
          </cell>
          <cell r="I139" t="str">
            <v>P</v>
          </cell>
          <cell r="J139" t="str">
            <v>G</v>
          </cell>
          <cell r="K139" t="str">
            <v>Rancona, Summit</v>
          </cell>
        </row>
        <row r="140">
          <cell r="A140" t="str">
            <v>S20059</v>
          </cell>
          <cell r="B140" t="str">
            <v xml:space="preserve">VA V16-0293 </v>
          </cell>
          <cell r="C140">
            <v>4.9000000000000004</v>
          </cell>
          <cell r="D140" t="str">
            <v>Conv.</v>
          </cell>
          <cell r="K140" t="str">
            <v xml:space="preserve">Rancona, Summit </v>
          </cell>
        </row>
        <row r="141">
          <cell r="A141" t="str">
            <v>S20060</v>
          </cell>
          <cell r="B141" t="str">
            <v>VA V17-0437</v>
          </cell>
          <cell r="C141">
            <v>4.9000000000000004</v>
          </cell>
          <cell r="D141" t="str">
            <v>Conv.</v>
          </cell>
          <cell r="K141" t="str">
            <v xml:space="preserve">Rancona, Summit </v>
          </cell>
        </row>
        <row r="142">
          <cell r="A142" t="str">
            <v>S20061</v>
          </cell>
          <cell r="B142" t="str">
            <v>VA V17-0462</v>
          </cell>
          <cell r="C142">
            <v>4.9000000000000004</v>
          </cell>
          <cell r="D142" t="str">
            <v>Conv.</v>
          </cell>
          <cell r="K142" t="str">
            <v xml:space="preserve">Rancona, Summit </v>
          </cell>
        </row>
      </sheetData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workbookViewId="0">
      <selection sqref="A1:XFD1048576"/>
    </sheetView>
  </sheetViews>
  <sheetFormatPr defaultColWidth="9.140625" defaultRowHeight="15" x14ac:dyDescent="0.25"/>
  <cols>
    <col min="1" max="1" width="25.7109375" customWidth="1"/>
    <col min="2" max="2" width="10.7109375" style="76" customWidth="1"/>
    <col min="3" max="3" width="10.7109375" style="76" hidden="1" customWidth="1"/>
    <col min="4" max="9" width="5.7109375" style="86" customWidth="1"/>
    <col min="10" max="15" width="5.7109375" style="75" customWidth="1"/>
    <col min="16" max="27" width="5.7109375" customWidth="1"/>
  </cols>
  <sheetData>
    <row r="1" spans="1:27" s="2" customFormat="1" ht="3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.75" x14ac:dyDescent="0.25">
      <c r="A2" s="3" t="s">
        <v>1</v>
      </c>
      <c r="B2" s="4" t="s">
        <v>2</v>
      </c>
      <c r="C2" s="4"/>
      <c r="D2" s="5" t="s">
        <v>3</v>
      </c>
      <c r="E2" s="6"/>
      <c r="F2" s="6"/>
      <c r="G2" s="6"/>
      <c r="H2" s="6"/>
      <c r="I2" s="7"/>
      <c r="J2" s="5" t="s">
        <v>4</v>
      </c>
      <c r="K2" s="6"/>
      <c r="L2" s="6"/>
      <c r="M2" s="6"/>
      <c r="N2" s="6"/>
      <c r="O2" s="7"/>
      <c r="P2" s="8" t="s">
        <v>5</v>
      </c>
      <c r="Q2" s="9"/>
      <c r="R2" s="9"/>
      <c r="S2" s="9"/>
      <c r="T2" s="9"/>
      <c r="U2" s="10"/>
      <c r="V2" s="8" t="s">
        <v>6</v>
      </c>
      <c r="W2" s="9"/>
      <c r="X2" s="9"/>
      <c r="Y2" s="9"/>
      <c r="Z2" s="9"/>
      <c r="AA2" s="9"/>
    </row>
    <row r="3" spans="1:27" x14ac:dyDescent="0.25">
      <c r="A3" s="11"/>
      <c r="B3" s="12"/>
      <c r="C3" s="12"/>
      <c r="D3" s="13" t="s">
        <v>7</v>
      </c>
      <c r="E3" s="14"/>
      <c r="F3" s="14" t="s">
        <v>8</v>
      </c>
      <c r="G3" s="14"/>
      <c r="H3" s="14" t="s">
        <v>9</v>
      </c>
      <c r="I3" s="15"/>
      <c r="J3" s="13" t="s">
        <v>7</v>
      </c>
      <c r="K3" s="14"/>
      <c r="L3" s="14" t="s">
        <v>8</v>
      </c>
      <c r="M3" s="14"/>
      <c r="N3" s="14" t="s">
        <v>9</v>
      </c>
      <c r="O3" s="15"/>
      <c r="P3" s="13" t="s">
        <v>7</v>
      </c>
      <c r="Q3" s="14"/>
      <c r="R3" s="14" t="s">
        <v>8</v>
      </c>
      <c r="S3" s="14"/>
      <c r="T3" s="14" t="s">
        <v>9</v>
      </c>
      <c r="U3" s="15"/>
      <c r="V3" s="13" t="s">
        <v>7</v>
      </c>
      <c r="W3" s="14"/>
      <c r="X3" s="14" t="s">
        <v>8</v>
      </c>
      <c r="Y3" s="14"/>
      <c r="Z3" s="14" t="s">
        <v>9</v>
      </c>
      <c r="AA3" s="14"/>
    </row>
    <row r="4" spans="1:27" ht="77.25" hidden="1" x14ac:dyDescent="0.25">
      <c r="A4" s="11" t="s">
        <v>10</v>
      </c>
      <c r="B4" s="12" t="s">
        <v>2</v>
      </c>
      <c r="C4" s="12"/>
      <c r="D4" s="16" t="s">
        <v>11</v>
      </c>
      <c r="E4" s="17" t="s">
        <v>12</v>
      </c>
      <c r="F4" s="17" t="s">
        <v>13</v>
      </c>
      <c r="G4" s="17" t="s">
        <v>14</v>
      </c>
      <c r="H4" s="17" t="s">
        <v>15</v>
      </c>
      <c r="I4" s="18" t="s">
        <v>16</v>
      </c>
      <c r="J4" s="16" t="s">
        <v>17</v>
      </c>
      <c r="K4" s="17" t="s">
        <v>18</v>
      </c>
      <c r="L4" s="17" t="s">
        <v>19</v>
      </c>
      <c r="M4" s="17" t="s">
        <v>20</v>
      </c>
      <c r="N4" s="17" t="s">
        <v>21</v>
      </c>
      <c r="O4" s="18" t="s">
        <v>22</v>
      </c>
      <c r="P4" s="16" t="s">
        <v>23</v>
      </c>
      <c r="Q4" s="19" t="s">
        <v>24</v>
      </c>
      <c r="R4" s="17" t="s">
        <v>25</v>
      </c>
      <c r="S4" s="17" t="s">
        <v>26</v>
      </c>
      <c r="T4" s="17" t="s">
        <v>27</v>
      </c>
      <c r="U4" s="17" t="s">
        <v>28</v>
      </c>
      <c r="V4" s="16" t="s">
        <v>29</v>
      </c>
      <c r="W4" s="19" t="s">
        <v>30</v>
      </c>
      <c r="X4" s="17" t="s">
        <v>31</v>
      </c>
      <c r="Y4" s="17" t="s">
        <v>32</v>
      </c>
      <c r="Z4" s="17" t="s">
        <v>33</v>
      </c>
      <c r="AA4" s="17" t="s">
        <v>34</v>
      </c>
    </row>
    <row r="5" spans="1:27" x14ac:dyDescent="0.25">
      <c r="A5" s="20" t="str">
        <f t="shared" ref="A5:A13" si="0">VLOOKUP(C5,VL_SOY_2020,2,FALSE)</f>
        <v>Credenz CZ 3930 GTLL</v>
      </c>
      <c r="B5" s="20" t="str">
        <f t="shared" ref="B5:B13" si="1">VLOOKUP(C5,VL_SOY_2020,4,FALSE)</f>
        <v>RR, LL</v>
      </c>
      <c r="C5" s="20" t="s">
        <v>35</v>
      </c>
      <c r="D5" s="21">
        <v>59.308199999999999</v>
      </c>
      <c r="E5" s="22" t="s">
        <v>36</v>
      </c>
      <c r="F5" s="23"/>
      <c r="G5" s="24"/>
      <c r="H5" s="25"/>
      <c r="I5" s="22"/>
      <c r="J5" s="26">
        <v>134.19</v>
      </c>
      <c r="K5" s="22" t="s">
        <v>36</v>
      </c>
      <c r="L5" s="27"/>
      <c r="M5" s="24"/>
      <c r="N5" s="28"/>
      <c r="O5" s="22"/>
      <c r="P5" s="21">
        <v>38.0702</v>
      </c>
      <c r="Q5" s="29" t="s">
        <v>37</v>
      </c>
      <c r="R5" s="23"/>
      <c r="S5" s="30"/>
      <c r="T5" s="25"/>
      <c r="U5" s="29"/>
      <c r="V5" s="21">
        <v>23.439599999999999</v>
      </c>
      <c r="W5" s="29" t="s">
        <v>36</v>
      </c>
      <c r="X5" s="23"/>
      <c r="Y5" s="30"/>
      <c r="Z5" s="25"/>
      <c r="AA5" s="29"/>
    </row>
    <row r="6" spans="1:27" x14ac:dyDescent="0.25">
      <c r="A6" s="31" t="str">
        <f t="shared" si="0"/>
        <v>AgriGold G3722RX</v>
      </c>
      <c r="B6" s="31" t="str">
        <f t="shared" si="1"/>
        <v>R2X</v>
      </c>
      <c r="C6" s="31" t="s">
        <v>38</v>
      </c>
      <c r="D6" s="21">
        <v>57.443600000000004</v>
      </c>
      <c r="E6" s="22" t="s">
        <v>39</v>
      </c>
      <c r="F6" s="25">
        <v>57.998600000000003</v>
      </c>
      <c r="G6" s="22" t="s">
        <v>39</v>
      </c>
      <c r="H6" s="25"/>
      <c r="I6" s="22"/>
      <c r="J6" s="26">
        <v>129.66999999999999</v>
      </c>
      <c r="K6" s="22" t="s">
        <v>40</v>
      </c>
      <c r="L6" s="28">
        <v>124.31</v>
      </c>
      <c r="M6" s="22" t="s">
        <v>36</v>
      </c>
      <c r="N6" s="28"/>
      <c r="O6" s="22"/>
      <c r="P6" s="21">
        <v>41.363999999999997</v>
      </c>
      <c r="Q6" s="29" t="s">
        <v>36</v>
      </c>
      <c r="R6" s="25">
        <v>40.827800000000003</v>
      </c>
      <c r="S6" s="29" t="s">
        <v>36</v>
      </c>
      <c r="T6" s="25"/>
      <c r="U6" s="29"/>
      <c r="V6" s="21">
        <v>21.984200000000001</v>
      </c>
      <c r="W6" s="29" t="s">
        <v>41</v>
      </c>
      <c r="X6" s="25">
        <v>22.4438</v>
      </c>
      <c r="Y6" s="29" t="s">
        <v>42</v>
      </c>
      <c r="Z6" s="25"/>
      <c r="AA6" s="29"/>
    </row>
    <row r="7" spans="1:27" x14ac:dyDescent="0.25">
      <c r="A7" s="32" t="str">
        <f t="shared" si="0"/>
        <v>Local Seed Co. LS3976X**</v>
      </c>
      <c r="B7" s="32" t="str">
        <f t="shared" si="1"/>
        <v>R2X</v>
      </c>
      <c r="C7" s="32" t="s">
        <v>43</v>
      </c>
      <c r="D7" s="21">
        <v>57.407899999999998</v>
      </c>
      <c r="E7" s="22" t="s">
        <v>39</v>
      </c>
      <c r="F7" s="25">
        <v>60.264000000000003</v>
      </c>
      <c r="G7" s="22" t="s">
        <v>36</v>
      </c>
      <c r="H7" s="25"/>
      <c r="I7" s="22"/>
      <c r="J7" s="26">
        <v>128.13999999999999</v>
      </c>
      <c r="K7" s="22" t="s">
        <v>44</v>
      </c>
      <c r="L7" s="28">
        <v>123.58</v>
      </c>
      <c r="M7" s="22" t="s">
        <v>39</v>
      </c>
      <c r="N7" s="28"/>
      <c r="O7" s="22"/>
      <c r="P7" s="21">
        <v>39.8703</v>
      </c>
      <c r="Q7" s="29" t="s">
        <v>42</v>
      </c>
      <c r="R7" s="25">
        <v>38.453200000000002</v>
      </c>
      <c r="S7" s="29" t="s">
        <v>45</v>
      </c>
      <c r="T7" s="25"/>
      <c r="U7" s="29"/>
      <c r="V7" s="21">
        <v>23.554500000000001</v>
      </c>
      <c r="W7" s="29" t="s">
        <v>36</v>
      </c>
      <c r="X7" s="25">
        <v>24.052399999999999</v>
      </c>
      <c r="Y7" s="29" t="s">
        <v>36</v>
      </c>
      <c r="Z7" s="25"/>
      <c r="AA7" s="29"/>
    </row>
    <row r="8" spans="1:27" x14ac:dyDescent="0.25">
      <c r="A8" s="31" t="str">
        <f t="shared" si="0"/>
        <v>Local Seed Co. LS3906GL</v>
      </c>
      <c r="B8" s="31" t="str">
        <f t="shared" si="1"/>
        <v>GT, LL</v>
      </c>
      <c r="C8" s="31" t="s">
        <v>46</v>
      </c>
      <c r="D8" s="21">
        <v>57.393000000000001</v>
      </c>
      <c r="E8" s="22" t="s">
        <v>39</v>
      </c>
      <c r="F8" s="25"/>
      <c r="G8" s="22"/>
      <c r="H8" s="25"/>
      <c r="I8" s="22"/>
      <c r="J8" s="26">
        <v>129.62</v>
      </c>
      <c r="K8" s="22" t="s">
        <v>40</v>
      </c>
      <c r="L8" s="28"/>
      <c r="M8" s="22"/>
      <c r="N8" s="28"/>
      <c r="O8" s="22"/>
      <c r="P8" s="21">
        <v>39.832000000000001</v>
      </c>
      <c r="Q8" s="29" t="s">
        <v>42</v>
      </c>
      <c r="R8" s="25"/>
      <c r="S8" s="29"/>
      <c r="T8" s="25"/>
      <c r="U8" s="29"/>
      <c r="V8" s="21">
        <v>22.903400000000001</v>
      </c>
      <c r="W8" s="29" t="s">
        <v>45</v>
      </c>
      <c r="X8" s="25"/>
      <c r="Y8" s="29"/>
      <c r="Z8" s="25"/>
      <c r="AA8" s="29"/>
    </row>
    <row r="9" spans="1:27" x14ac:dyDescent="0.25">
      <c r="A9" s="31" t="str">
        <f t="shared" si="0"/>
        <v>Asgrow AG38X8</v>
      </c>
      <c r="B9" s="31" t="str">
        <f t="shared" si="1"/>
        <v>R2X</v>
      </c>
      <c r="C9" s="31" t="s">
        <v>47</v>
      </c>
      <c r="D9" s="21">
        <v>56.867899999999999</v>
      </c>
      <c r="E9" s="22" t="s">
        <v>39</v>
      </c>
      <c r="F9" s="25"/>
      <c r="G9" s="22"/>
      <c r="H9" s="25"/>
      <c r="I9" s="22"/>
      <c r="J9" s="26">
        <v>127.33</v>
      </c>
      <c r="K9" s="22" t="s">
        <v>48</v>
      </c>
      <c r="L9" s="28"/>
      <c r="M9" s="22"/>
      <c r="N9" s="28"/>
      <c r="O9" s="22"/>
      <c r="P9" s="21">
        <v>40.712899999999998</v>
      </c>
      <c r="Q9" s="29" t="s">
        <v>39</v>
      </c>
      <c r="R9" s="25"/>
      <c r="S9" s="29"/>
      <c r="T9" s="25"/>
      <c r="U9" s="29"/>
      <c r="V9" s="21">
        <v>22.252300000000002</v>
      </c>
      <c r="W9" s="29" t="s">
        <v>48</v>
      </c>
      <c r="X9" s="25"/>
      <c r="Y9" s="29"/>
      <c r="Z9" s="25"/>
      <c r="AA9" s="29"/>
    </row>
    <row r="10" spans="1:27" x14ac:dyDescent="0.25">
      <c r="A10" s="31" t="str">
        <f t="shared" si="0"/>
        <v>Dyna-Gro S39EN19**</v>
      </c>
      <c r="B10" s="31" t="str">
        <f t="shared" si="1"/>
        <v>E3</v>
      </c>
      <c r="C10" s="31" t="s">
        <v>49</v>
      </c>
      <c r="D10" s="21">
        <v>56.429200000000002</v>
      </c>
      <c r="E10" s="22" t="s">
        <v>39</v>
      </c>
      <c r="F10" s="25">
        <v>58.450699999999998</v>
      </c>
      <c r="G10" s="22" t="s">
        <v>39</v>
      </c>
      <c r="H10" s="25"/>
      <c r="I10" s="22"/>
      <c r="J10" s="26">
        <v>130.38</v>
      </c>
      <c r="K10" s="22" t="s">
        <v>45</v>
      </c>
      <c r="L10" s="28">
        <v>124.57</v>
      </c>
      <c r="M10" s="22" t="s">
        <v>36</v>
      </c>
      <c r="N10" s="28"/>
      <c r="O10" s="22"/>
      <c r="P10" s="21">
        <v>39.946899999999999</v>
      </c>
      <c r="Q10" s="29" t="s">
        <v>40</v>
      </c>
      <c r="R10" s="25">
        <v>38.989400000000003</v>
      </c>
      <c r="S10" s="29" t="s">
        <v>45</v>
      </c>
      <c r="T10" s="25"/>
      <c r="U10" s="29"/>
      <c r="V10" s="21">
        <v>22.635300000000001</v>
      </c>
      <c r="W10" s="29" t="s">
        <v>40</v>
      </c>
      <c r="X10" s="25">
        <v>23.114100000000001</v>
      </c>
      <c r="Y10" s="29" t="s">
        <v>45</v>
      </c>
      <c r="Z10" s="25"/>
      <c r="AA10" s="29"/>
    </row>
    <row r="11" spans="1:27" x14ac:dyDescent="0.25">
      <c r="A11" s="32" t="str">
        <f t="shared" si="0"/>
        <v>AgriGold G3620RX</v>
      </c>
      <c r="B11" s="32" t="str">
        <f t="shared" si="1"/>
        <v>R2X</v>
      </c>
      <c r="C11" s="32" t="s">
        <v>50</v>
      </c>
      <c r="D11" s="21">
        <v>56.34</v>
      </c>
      <c r="E11" s="22" t="s">
        <v>39</v>
      </c>
      <c r="F11" s="25"/>
      <c r="G11" s="22"/>
      <c r="H11" s="25"/>
      <c r="I11" s="22"/>
      <c r="J11" s="26">
        <v>124.71</v>
      </c>
      <c r="K11" s="22" t="s">
        <v>51</v>
      </c>
      <c r="L11" s="28"/>
      <c r="M11" s="22"/>
      <c r="N11" s="28"/>
      <c r="O11" s="22"/>
      <c r="P11" s="21">
        <v>39.793700000000001</v>
      </c>
      <c r="Q11" s="29" t="s">
        <v>42</v>
      </c>
      <c r="R11" s="25"/>
      <c r="S11" s="29"/>
      <c r="T11" s="25"/>
      <c r="U11" s="29"/>
      <c r="V11" s="21">
        <v>22.328900000000001</v>
      </c>
      <c r="W11" s="29" t="s">
        <v>44</v>
      </c>
      <c r="X11" s="25"/>
      <c r="Y11" s="29"/>
      <c r="Z11" s="25"/>
      <c r="AA11" s="29"/>
    </row>
    <row r="12" spans="1:27" x14ac:dyDescent="0.25">
      <c r="A12" s="32" t="str">
        <f t="shared" si="0"/>
        <v>Asgrow AG39X7</v>
      </c>
      <c r="B12" s="32" t="str">
        <f t="shared" si="1"/>
        <v>R2X</v>
      </c>
      <c r="C12" s="32" t="s">
        <v>52</v>
      </c>
      <c r="D12" s="21">
        <v>55.269199999999998</v>
      </c>
      <c r="E12" s="22" t="s">
        <v>40</v>
      </c>
      <c r="F12" s="25">
        <v>56.6389</v>
      </c>
      <c r="G12" s="22" t="s">
        <v>45</v>
      </c>
      <c r="H12" s="25">
        <v>55.6755</v>
      </c>
      <c r="I12" s="22" t="s">
        <v>36</v>
      </c>
      <c r="J12" s="26">
        <v>125.57</v>
      </c>
      <c r="K12" s="22" t="s">
        <v>41</v>
      </c>
      <c r="L12" s="28">
        <v>122.42</v>
      </c>
      <c r="M12" s="22" t="s">
        <v>42</v>
      </c>
      <c r="N12" s="28">
        <v>121.04</v>
      </c>
      <c r="O12" s="22" t="s">
        <v>36</v>
      </c>
      <c r="P12" s="21">
        <v>40.368200000000002</v>
      </c>
      <c r="Q12" s="29" t="s">
        <v>40</v>
      </c>
      <c r="R12" s="25">
        <v>39.161799999999999</v>
      </c>
      <c r="S12" s="29" t="s">
        <v>45</v>
      </c>
      <c r="T12" s="25">
        <v>39.487299999999998</v>
      </c>
      <c r="U12" s="29" t="s">
        <v>36</v>
      </c>
      <c r="V12" s="21">
        <v>21.831</v>
      </c>
      <c r="W12" s="29" t="s">
        <v>51</v>
      </c>
      <c r="X12" s="25">
        <v>22.252300000000002</v>
      </c>
      <c r="Y12" s="29" t="s">
        <v>42</v>
      </c>
      <c r="Z12" s="25">
        <v>22.111899999999999</v>
      </c>
      <c r="AA12" s="29" t="s">
        <v>45</v>
      </c>
    </row>
    <row r="13" spans="1:27" x14ac:dyDescent="0.25">
      <c r="A13" s="33" t="str">
        <f t="shared" si="0"/>
        <v>Asgrow AG36X6</v>
      </c>
      <c r="B13" s="32" t="str">
        <f t="shared" si="1"/>
        <v>R2X</v>
      </c>
      <c r="C13" s="32" t="s">
        <v>53</v>
      </c>
      <c r="D13" s="34">
        <v>52.321800000000003</v>
      </c>
      <c r="E13" s="35" t="s">
        <v>42</v>
      </c>
      <c r="F13" s="36">
        <v>53.923999999999999</v>
      </c>
      <c r="G13" s="35" t="s">
        <v>42</v>
      </c>
      <c r="H13" s="36">
        <v>53.858800000000002</v>
      </c>
      <c r="I13" s="35" t="s">
        <v>36</v>
      </c>
      <c r="J13" s="37">
        <v>126.52</v>
      </c>
      <c r="K13" s="35" t="s">
        <v>54</v>
      </c>
      <c r="L13" s="38">
        <v>122.58</v>
      </c>
      <c r="M13" s="35" t="s">
        <v>40</v>
      </c>
      <c r="N13" s="38">
        <v>121.39</v>
      </c>
      <c r="O13" s="35" t="s">
        <v>36</v>
      </c>
      <c r="P13" s="34">
        <v>40.329900000000002</v>
      </c>
      <c r="Q13" s="39" t="s">
        <v>40</v>
      </c>
      <c r="R13" s="36">
        <v>39.008600000000001</v>
      </c>
      <c r="S13" s="39" t="s">
        <v>45</v>
      </c>
      <c r="T13" s="36">
        <v>39.551099999999998</v>
      </c>
      <c r="U13" s="39" t="s">
        <v>36</v>
      </c>
      <c r="V13" s="34">
        <v>22.558700000000002</v>
      </c>
      <c r="W13" s="39" t="s">
        <v>44</v>
      </c>
      <c r="X13" s="36">
        <v>22.922599999999999</v>
      </c>
      <c r="Y13" s="39" t="s">
        <v>45</v>
      </c>
      <c r="Z13" s="36">
        <v>22.839600000000001</v>
      </c>
      <c r="AA13" s="39" t="s">
        <v>36</v>
      </c>
    </row>
    <row r="14" spans="1:27" x14ac:dyDescent="0.25">
      <c r="A14" s="40" t="s">
        <v>55</v>
      </c>
      <c r="B14" s="41"/>
      <c r="C14" s="41"/>
      <c r="D14" s="42">
        <v>56.531199999999998</v>
      </c>
      <c r="E14" s="43"/>
      <c r="F14" s="44">
        <v>57.455199999999998</v>
      </c>
      <c r="G14" s="43"/>
      <c r="H14" s="44">
        <v>54.767200000000003</v>
      </c>
      <c r="I14" s="45"/>
      <c r="J14" s="46">
        <v>128.46</v>
      </c>
      <c r="K14" s="43"/>
      <c r="L14" s="43">
        <v>123.49</v>
      </c>
      <c r="M14" s="43"/>
      <c r="N14" s="43">
        <v>121.21</v>
      </c>
      <c r="O14" s="45"/>
      <c r="P14" s="42">
        <v>40.031999999999996</v>
      </c>
      <c r="Q14" s="44"/>
      <c r="R14" s="44">
        <v>39.2881</v>
      </c>
      <c r="S14" s="44"/>
      <c r="T14" s="44">
        <v>39.519199999999998</v>
      </c>
      <c r="U14" s="47"/>
      <c r="V14" s="42">
        <v>22.6098</v>
      </c>
      <c r="W14" s="44"/>
      <c r="X14" s="44">
        <v>22.957000000000001</v>
      </c>
      <c r="Y14" s="44"/>
      <c r="Z14" s="44">
        <v>22.4757</v>
      </c>
      <c r="AA14" s="44"/>
    </row>
    <row r="15" spans="1:27" x14ac:dyDescent="0.25">
      <c r="A15" s="48" t="s">
        <v>56</v>
      </c>
      <c r="B15" s="49"/>
      <c r="C15" s="49"/>
      <c r="D15" s="50">
        <v>5.3787000000000003</v>
      </c>
      <c r="E15" s="51"/>
      <c r="F15" s="52">
        <v>3.8481999999999998</v>
      </c>
      <c r="G15" s="51"/>
      <c r="H15" s="52">
        <v>4.2</v>
      </c>
      <c r="I15" s="53"/>
      <c r="J15" s="54">
        <v>3.5023</v>
      </c>
      <c r="K15" s="51"/>
      <c r="L15" s="51">
        <v>4.6839000000000004</v>
      </c>
      <c r="M15" s="51"/>
      <c r="N15" s="51">
        <v>3.9380999999999999</v>
      </c>
      <c r="O15" s="53"/>
      <c r="P15" s="50">
        <v>0.27710000000000001</v>
      </c>
      <c r="Q15" s="52"/>
      <c r="R15" s="52">
        <v>1.1244000000000001</v>
      </c>
      <c r="S15" s="52"/>
      <c r="T15" s="52">
        <v>0.86009999999999998</v>
      </c>
      <c r="U15" s="55"/>
      <c r="V15" s="50">
        <v>0.1283</v>
      </c>
      <c r="W15" s="52"/>
      <c r="X15" s="52">
        <v>0.45850000000000002</v>
      </c>
      <c r="Y15" s="52"/>
      <c r="Z15" s="52">
        <v>0.25559999999999999</v>
      </c>
      <c r="AA15" s="52"/>
    </row>
    <row r="16" spans="1:27" ht="12.75" customHeight="1" x14ac:dyDescent="0.25">
      <c r="A16" s="56" t="s">
        <v>57</v>
      </c>
      <c r="B16" s="57"/>
      <c r="C16" s="57"/>
      <c r="D16" s="58">
        <v>3.53</v>
      </c>
      <c r="E16" s="59"/>
      <c r="F16" s="60">
        <v>2.39</v>
      </c>
      <c r="G16" s="59"/>
      <c r="H16" s="60" t="s">
        <v>58</v>
      </c>
      <c r="I16" s="61"/>
      <c r="J16" s="62">
        <v>2.02</v>
      </c>
      <c r="K16" s="59"/>
      <c r="L16" s="59">
        <v>1.1200000000000001</v>
      </c>
      <c r="M16" s="59"/>
      <c r="N16" s="59" t="s">
        <v>58</v>
      </c>
      <c r="O16" s="61"/>
      <c r="P16" s="58">
        <v>0.82</v>
      </c>
      <c r="Q16" s="60"/>
      <c r="R16" s="60">
        <v>0.93</v>
      </c>
      <c r="S16" s="60"/>
      <c r="T16" s="60" t="s">
        <v>58</v>
      </c>
      <c r="U16" s="63"/>
      <c r="V16" s="58">
        <v>0.34</v>
      </c>
      <c r="W16" s="60"/>
      <c r="X16" s="60">
        <v>0.37</v>
      </c>
      <c r="Y16" s="60"/>
      <c r="Z16" s="60">
        <v>0.18</v>
      </c>
      <c r="AA16" s="60"/>
    </row>
    <row r="17" spans="1:29" x14ac:dyDescent="0.25">
      <c r="A17" s="56" t="s">
        <v>59</v>
      </c>
      <c r="B17" s="57"/>
      <c r="C17" s="57"/>
      <c r="D17" s="62">
        <v>10.234453923</v>
      </c>
      <c r="E17" s="59"/>
      <c r="F17" s="59">
        <v>8.9149065343</v>
      </c>
      <c r="G17" s="59"/>
      <c r="H17" s="59">
        <v>10.097272975999999</v>
      </c>
      <c r="I17" s="61"/>
      <c r="J17" s="62">
        <v>2.5839274468000002</v>
      </c>
      <c r="K17" s="59"/>
      <c r="L17" s="59">
        <v>1.9431045011999999</v>
      </c>
      <c r="M17" s="59"/>
      <c r="N17" s="59">
        <v>1.1169942988999999</v>
      </c>
      <c r="O17" s="61"/>
      <c r="P17" s="62">
        <v>1.1987847005000001</v>
      </c>
      <c r="Q17" s="59"/>
      <c r="R17" s="59">
        <v>1.9869366475000001</v>
      </c>
      <c r="S17" s="59"/>
      <c r="T17" s="59">
        <v>1.4861656083000001</v>
      </c>
      <c r="U17" s="61"/>
      <c r="V17" s="62">
        <v>0.87201836320000004</v>
      </c>
      <c r="W17" s="59"/>
      <c r="X17" s="59">
        <v>1.3501149821</v>
      </c>
      <c r="Y17" s="59"/>
      <c r="Z17" s="59">
        <v>0.72297200009999996</v>
      </c>
      <c r="AA17" s="59"/>
      <c r="AC17" s="64" t="s">
        <v>60</v>
      </c>
    </row>
    <row r="18" spans="1:29" ht="15.75" thickBot="1" x14ac:dyDescent="0.3">
      <c r="A18" s="65" t="s">
        <v>61</v>
      </c>
      <c r="B18" s="66"/>
      <c r="C18" s="66"/>
      <c r="D18" s="67">
        <f>6*3</f>
        <v>18</v>
      </c>
      <c r="E18" s="68"/>
      <c r="F18" s="68">
        <f>3*6*2</f>
        <v>36</v>
      </c>
      <c r="G18" s="68"/>
      <c r="H18" s="68">
        <f>3*6*3</f>
        <v>54</v>
      </c>
      <c r="I18" s="69"/>
      <c r="J18" s="67">
        <f>3*6*1</f>
        <v>18</v>
      </c>
      <c r="K18" s="68"/>
      <c r="L18" s="68">
        <f>3*6*2</f>
        <v>36</v>
      </c>
      <c r="M18" s="68"/>
      <c r="N18" s="68">
        <f>3*5*3</f>
        <v>45</v>
      </c>
      <c r="O18" s="69"/>
      <c r="P18" s="70">
        <f>3*1*1</f>
        <v>3</v>
      </c>
      <c r="Q18" s="71"/>
      <c r="R18" s="71">
        <v>6</v>
      </c>
      <c r="S18" s="71"/>
      <c r="T18" s="71">
        <v>9</v>
      </c>
      <c r="U18" s="72"/>
      <c r="V18" s="70">
        <v>3</v>
      </c>
      <c r="W18" s="71"/>
      <c r="X18" s="71">
        <v>6</v>
      </c>
      <c r="Y18" s="71"/>
      <c r="Z18" s="71">
        <v>9</v>
      </c>
      <c r="AA18" s="71"/>
    </row>
    <row r="19" spans="1:29" s="76" customFormat="1" ht="12.75" x14ac:dyDescent="0.2">
      <c r="A19" s="73"/>
      <c r="B19" s="73"/>
      <c r="C19" s="73"/>
      <c r="D19" s="74"/>
      <c r="E19" s="74"/>
      <c r="F19" s="74"/>
      <c r="G19" s="74"/>
      <c r="H19" s="74"/>
      <c r="I19" s="74"/>
      <c r="J19" s="75"/>
      <c r="K19" s="75"/>
      <c r="L19" s="75"/>
      <c r="M19" s="75"/>
      <c r="N19" s="75"/>
      <c r="O19" s="75"/>
    </row>
    <row r="20" spans="1:29" s="76" customFormat="1" ht="12.75" x14ac:dyDescent="0.2">
      <c r="A20" s="77"/>
      <c r="B20" s="73"/>
      <c r="C20" s="73"/>
      <c r="D20" s="77"/>
      <c r="E20" s="77"/>
      <c r="F20" s="77"/>
      <c r="G20" s="77"/>
      <c r="H20" s="77"/>
      <c r="I20" s="77"/>
      <c r="J20" s="78"/>
      <c r="K20" s="78"/>
      <c r="L20" s="78"/>
      <c r="M20" s="78"/>
      <c r="N20" s="78"/>
      <c r="O20" s="78"/>
    </row>
    <row r="21" spans="1:29" s="76" customFormat="1" ht="12.75" x14ac:dyDescent="0.2">
      <c r="A21" s="77"/>
      <c r="B21" s="79"/>
      <c r="C21" s="79"/>
      <c r="D21" s="77"/>
      <c r="E21" s="77"/>
      <c r="F21" s="77"/>
      <c r="G21" s="77"/>
      <c r="H21" s="77"/>
      <c r="I21" s="77"/>
      <c r="J21" s="80"/>
      <c r="K21" s="80"/>
      <c r="L21" s="80"/>
      <c r="M21" s="80"/>
      <c r="N21" s="80"/>
      <c r="O21" s="80"/>
    </row>
    <row r="22" spans="1:29" s="76" customFormat="1" ht="12.75" x14ac:dyDescent="0.2">
      <c r="A22" s="77"/>
      <c r="B22" s="73"/>
      <c r="C22" s="73"/>
      <c r="D22" s="77"/>
      <c r="E22" s="77"/>
      <c r="F22" s="77"/>
      <c r="G22" s="77"/>
      <c r="H22" s="77"/>
      <c r="I22" s="77"/>
      <c r="J22" s="75"/>
      <c r="K22" s="75"/>
      <c r="L22" s="75"/>
      <c r="M22" s="75"/>
      <c r="N22" s="75"/>
      <c r="O22" s="75"/>
    </row>
    <row r="23" spans="1:29" s="76" customFormat="1" ht="12.75" x14ac:dyDescent="0.2">
      <c r="A23" s="77"/>
      <c r="B23" s="73"/>
      <c r="C23" s="73"/>
      <c r="D23" s="77"/>
      <c r="E23" s="77"/>
      <c r="F23" s="77"/>
      <c r="G23" s="77"/>
      <c r="H23" s="77"/>
      <c r="I23" s="77"/>
      <c r="J23" s="75"/>
      <c r="K23" s="75"/>
      <c r="L23" s="75"/>
      <c r="M23" s="75"/>
      <c r="N23" s="75"/>
      <c r="O23" s="75"/>
    </row>
    <row r="24" spans="1:29" s="76" customFormat="1" ht="12.75" x14ac:dyDescent="0.2">
      <c r="A24" s="77"/>
      <c r="B24" s="73"/>
      <c r="C24" s="73"/>
      <c r="D24" s="77"/>
      <c r="E24" s="77"/>
      <c r="F24" s="77"/>
      <c r="G24" s="77"/>
      <c r="H24" s="77"/>
      <c r="I24" s="77"/>
      <c r="J24" s="75"/>
      <c r="K24" s="75"/>
      <c r="L24" s="75"/>
      <c r="M24" s="75"/>
      <c r="N24" s="75"/>
      <c r="O24" s="75"/>
    </row>
    <row r="25" spans="1:29" s="76" customFormat="1" ht="12.75" x14ac:dyDescent="0.2">
      <c r="A25" s="77"/>
      <c r="B25" s="79"/>
      <c r="C25" s="79"/>
      <c r="D25" s="77"/>
      <c r="E25" s="77"/>
      <c r="F25" s="77"/>
      <c r="G25" s="77"/>
      <c r="H25" s="77"/>
      <c r="I25" s="77"/>
      <c r="J25" s="75"/>
      <c r="K25" s="75"/>
      <c r="L25" s="75"/>
      <c r="M25" s="75"/>
      <c r="N25" s="75"/>
      <c r="O25" s="75"/>
    </row>
    <row r="26" spans="1:29" s="76" customFormat="1" ht="12.75" x14ac:dyDescent="0.2">
      <c r="A26" s="77"/>
      <c r="B26" s="73"/>
      <c r="C26" s="73"/>
      <c r="D26" s="77"/>
      <c r="E26" s="77"/>
      <c r="F26" s="77"/>
      <c r="G26" s="77"/>
      <c r="H26" s="77"/>
      <c r="I26" s="77"/>
      <c r="J26" s="75"/>
      <c r="K26" s="75"/>
      <c r="L26" s="75"/>
      <c r="M26" s="75"/>
      <c r="N26" s="75"/>
      <c r="O26" s="75"/>
    </row>
    <row r="27" spans="1:29" s="76" customFormat="1" ht="12.75" x14ac:dyDescent="0.2">
      <c r="A27" s="81"/>
      <c r="B27" s="79"/>
      <c r="C27" s="79"/>
      <c r="D27" s="81"/>
      <c r="E27" s="81"/>
      <c r="F27" s="81"/>
      <c r="G27" s="81"/>
      <c r="H27" s="81"/>
      <c r="I27" s="81"/>
      <c r="J27" s="82"/>
      <c r="K27" s="82"/>
      <c r="L27" s="82"/>
      <c r="M27" s="82"/>
      <c r="N27" s="82"/>
      <c r="O27" s="82"/>
    </row>
    <row r="28" spans="1:29" x14ac:dyDescent="0.25">
      <c r="A28" s="77"/>
      <c r="B28" s="79"/>
      <c r="C28" s="79"/>
      <c r="D28" s="77"/>
      <c r="E28" s="77"/>
      <c r="F28" s="77"/>
      <c r="G28" s="77"/>
      <c r="H28" s="77"/>
      <c r="I28" s="77"/>
    </row>
    <row r="29" spans="1:29" x14ac:dyDescent="0.25">
      <c r="A29" s="83"/>
      <c r="B29" s="73"/>
      <c r="C29" s="73"/>
      <c r="D29" s="84"/>
      <c r="E29" s="84"/>
      <c r="F29" s="84"/>
      <c r="G29" s="84"/>
      <c r="H29" s="84"/>
      <c r="I29" s="84"/>
      <c r="J29" s="85"/>
      <c r="K29" s="85"/>
      <c r="L29" s="85"/>
      <c r="M29" s="85"/>
      <c r="N29" s="85"/>
      <c r="O29" s="85"/>
    </row>
    <row r="30" spans="1:29" x14ac:dyDescent="0.25">
      <c r="B30" s="64"/>
      <c r="C30" s="64"/>
    </row>
  </sheetData>
  <mergeCells count="17">
    <mergeCell ref="Z3:AA3"/>
    <mergeCell ref="N3:O3"/>
    <mergeCell ref="P3:Q3"/>
    <mergeCell ref="R3:S3"/>
    <mergeCell ref="T3:U3"/>
    <mergeCell ref="V3:W3"/>
    <mergeCell ref="X3:Y3"/>
    <mergeCell ref="A1:AA1"/>
    <mergeCell ref="D2:I2"/>
    <mergeCell ref="J2:O2"/>
    <mergeCell ref="P2:U2"/>
    <mergeCell ref="V2:AA2"/>
    <mergeCell ref="D3:E3"/>
    <mergeCell ref="F3:G3"/>
    <mergeCell ref="H3:I3"/>
    <mergeCell ref="J3:K3"/>
    <mergeCell ref="L3:M3"/>
  </mergeCells>
  <conditionalFormatting sqref="E5:E13">
    <cfRule type="containsText" priority="35" stopIfTrue="1" operator="containsText" text="AA">
      <formula>NOT(ISERROR(SEARCH("AA",E5)))</formula>
    </cfRule>
    <cfRule type="containsText" dxfId="24" priority="36" operator="containsText" text="A">
      <formula>NOT(ISERROR(SEARCH("A",E5)))</formula>
    </cfRule>
  </conditionalFormatting>
  <conditionalFormatting sqref="D5:D13">
    <cfRule type="aboveAverage" dxfId="23" priority="34"/>
  </conditionalFormatting>
  <conditionalFormatting sqref="G5:G13">
    <cfRule type="containsText" priority="32" stopIfTrue="1" operator="containsText" text="AA">
      <formula>NOT(ISERROR(SEARCH("AA",G5)))</formula>
    </cfRule>
    <cfRule type="containsText" dxfId="22" priority="33" operator="containsText" text="A">
      <formula>NOT(ISERROR(SEARCH("A",G5)))</formula>
    </cfRule>
  </conditionalFormatting>
  <conditionalFormatting sqref="F5:F13">
    <cfRule type="aboveAverage" dxfId="21" priority="31"/>
  </conditionalFormatting>
  <conditionalFormatting sqref="I5:I13">
    <cfRule type="containsText" priority="29" stopIfTrue="1" operator="containsText" text="AA">
      <formula>NOT(ISERROR(SEARCH("AA",I5)))</formula>
    </cfRule>
    <cfRule type="containsText" dxfId="20" priority="30" operator="containsText" text="A">
      <formula>NOT(ISERROR(SEARCH("A",I5)))</formula>
    </cfRule>
  </conditionalFormatting>
  <conditionalFormatting sqref="H5:H13">
    <cfRule type="aboveAverage" dxfId="19" priority="28"/>
  </conditionalFormatting>
  <conditionalFormatting sqref="Q5:Q13">
    <cfRule type="containsText" priority="26" stopIfTrue="1" operator="containsText" text="AA">
      <formula>NOT(ISERROR(SEARCH("AA",Q5)))</formula>
    </cfRule>
    <cfRule type="containsText" dxfId="18" priority="27" operator="containsText" text="A">
      <formula>NOT(ISERROR(SEARCH("A",Q5)))</formula>
    </cfRule>
  </conditionalFormatting>
  <conditionalFormatting sqref="S5:S13">
    <cfRule type="containsText" priority="23" stopIfTrue="1" operator="containsText" text="AA">
      <formula>NOT(ISERROR(SEARCH("AA",S5)))</formula>
    </cfRule>
    <cfRule type="containsText" dxfId="17" priority="24" operator="containsText" text="A">
      <formula>NOT(ISERROR(SEARCH("A",S5)))</formula>
    </cfRule>
  </conditionalFormatting>
  <conditionalFormatting sqref="U5:U13">
    <cfRule type="containsText" priority="20" stopIfTrue="1" operator="containsText" text="AA">
      <formula>NOT(ISERROR(SEARCH("AA",U5)))</formula>
    </cfRule>
    <cfRule type="containsText" dxfId="16" priority="21" operator="containsText" text="A">
      <formula>NOT(ISERROR(SEARCH("A",U5)))</formula>
    </cfRule>
  </conditionalFormatting>
  <conditionalFormatting sqref="K5:K13">
    <cfRule type="containsText" priority="17" stopIfTrue="1" operator="containsText" text="AA">
      <formula>NOT(ISERROR(SEARCH("AA",K5)))</formula>
    </cfRule>
    <cfRule type="containsText" dxfId="15" priority="18" operator="containsText" text="A">
      <formula>NOT(ISERROR(SEARCH("A",K5)))</formula>
    </cfRule>
  </conditionalFormatting>
  <conditionalFormatting sqref="M5:M13">
    <cfRule type="containsText" priority="14" stopIfTrue="1" operator="containsText" text="AA">
      <formula>NOT(ISERROR(SEARCH("AA",M5)))</formula>
    </cfRule>
    <cfRule type="containsText" dxfId="14" priority="15" operator="containsText" text="A">
      <formula>NOT(ISERROR(SEARCH("A",M5)))</formula>
    </cfRule>
  </conditionalFormatting>
  <conditionalFormatting sqref="O5:O13">
    <cfRule type="containsText" priority="11" stopIfTrue="1" operator="containsText" text="AA">
      <formula>NOT(ISERROR(SEARCH("AA",O5)))</formula>
    </cfRule>
    <cfRule type="containsText" dxfId="13" priority="12" operator="containsText" text="A">
      <formula>NOT(ISERROR(SEARCH("A",O5)))</formula>
    </cfRule>
  </conditionalFormatting>
  <conditionalFormatting sqref="W5:W13">
    <cfRule type="containsText" priority="8" stopIfTrue="1" operator="containsText" text="AA">
      <formula>NOT(ISERROR(SEARCH("AA",W5)))</formula>
    </cfRule>
    <cfRule type="containsText" dxfId="12" priority="9" operator="containsText" text="A">
      <formula>NOT(ISERROR(SEARCH("A",W5)))</formula>
    </cfRule>
  </conditionalFormatting>
  <conditionalFormatting sqref="V5:V13">
    <cfRule type="aboveAverage" dxfId="11" priority="7"/>
  </conditionalFormatting>
  <conditionalFormatting sqref="Y5:Y13">
    <cfRule type="containsText" priority="5" stopIfTrue="1" operator="containsText" text="AA">
      <formula>NOT(ISERROR(SEARCH("AA",Y5)))</formula>
    </cfRule>
    <cfRule type="containsText" dxfId="10" priority="6" operator="containsText" text="A">
      <formula>NOT(ISERROR(SEARCH("A",Y5)))</formula>
    </cfRule>
  </conditionalFormatting>
  <conditionalFormatting sqref="X5:X13">
    <cfRule type="aboveAverage" dxfId="9" priority="4"/>
  </conditionalFormatting>
  <conditionalFormatting sqref="AA5:AA13">
    <cfRule type="containsText" priority="2" stopIfTrue="1" operator="containsText" text="AA">
      <formula>NOT(ISERROR(SEARCH("AA",AA5)))</formula>
    </cfRule>
    <cfRule type="containsText" dxfId="8" priority="3" operator="containsText" text="A">
      <formula>NOT(ISERROR(SEARCH("A",AA5)))</formula>
    </cfRule>
  </conditionalFormatting>
  <conditionalFormatting sqref="Z5:Z13">
    <cfRule type="aboveAverage" dxfId="7" priority="1"/>
  </conditionalFormatting>
  <conditionalFormatting sqref="P5:P13">
    <cfRule type="aboveAverage" dxfId="6" priority="25"/>
  </conditionalFormatting>
  <conditionalFormatting sqref="R5:R13">
    <cfRule type="aboveAverage" dxfId="5" priority="22"/>
  </conditionalFormatting>
  <conditionalFormatting sqref="T5:T13">
    <cfRule type="aboveAverage" dxfId="4" priority="19"/>
  </conditionalFormatting>
  <conditionalFormatting sqref="J5:J13">
    <cfRule type="aboveAverage" dxfId="3" priority="16"/>
  </conditionalFormatting>
  <conditionalFormatting sqref="L5:L13">
    <cfRule type="aboveAverage" dxfId="2" priority="13"/>
  </conditionalFormatting>
  <conditionalFormatting sqref="N5:N13">
    <cfRule type="aboveAverage" dxfId="1" priority="10"/>
  </conditionalFormatting>
  <conditionalFormatting sqref="A5:AA13">
    <cfRule type="expression" dxfId="0" priority="37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2020-12-16T19:01:27Z</dcterms:created>
  <dcterms:modified xsi:type="dcterms:W3CDTF">2020-12-16T19:01:42Z</dcterms:modified>
</cp:coreProperties>
</file>