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G29" i="1"/>
  <c r="F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D29" i="1" s="1"/>
  <c r="C5" i="1"/>
  <c r="C29" i="1" s="1"/>
</calcChain>
</file>

<file path=xl/sharedStrings.xml><?xml version="1.0" encoding="utf-8"?>
<sst xmlns="http://schemas.openxmlformats.org/spreadsheetml/2006/main" count="102" uniqueCount="52">
  <si>
    <t>Table 21.  Overall average yields, moistures, and test weights of 28 Maturity Group IV Late (4.5 - 4.9) soybean varieties evaluated in both the County Standard Tests and Research and Education Center Tests in Tennessee during 2020.</t>
  </si>
  <si>
    <t>Avg. of REC and CST Tests</t>
  </si>
  <si>
    <t>REC Tests</t>
  </si>
  <si>
    <t>CST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</si>
  <si>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</si>
  <si>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</si>
  <si>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</si>
  <si>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</si>
  <si>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"A group" in both tests</t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</si>
  <si>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</si>
  <si>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"A group"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</si>
  <si>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</si>
  <si>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</si>
  <si>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</si>
  <si>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CST &amp; REC A Group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</si>
  <si>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</si>
  <si>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</si>
  <si>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REC A Group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</si>
  <si>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</si>
  <si>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</si>
  <si>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t>CST A Group</t>
  </si>
  <si>
    <t>AgriGold G4620RX</t>
  </si>
  <si>
    <t>R2X</t>
  </si>
  <si>
    <t>*</t>
  </si>
  <si>
    <t>AgriGold G4820RX</t>
  </si>
  <si>
    <t>Armor A46-D09</t>
  </si>
  <si>
    <t>Armor A48-D25</t>
  </si>
  <si>
    <t>Asgrow AG46X0</t>
  </si>
  <si>
    <t>Asgrow AG46X6</t>
  </si>
  <si>
    <t>Asgrow AG48X9</t>
  </si>
  <si>
    <t>Asgrow AG49X9</t>
  </si>
  <si>
    <t>Credenz CZ 4600 X</t>
  </si>
  <si>
    <t>Credenz CZ 4770 X</t>
  </si>
  <si>
    <t>Dyna-Gro S46XS60</t>
  </si>
  <si>
    <t>R2X, STS</t>
  </si>
  <si>
    <t>Dyna-Gro S49EN79</t>
  </si>
  <si>
    <t>E3</t>
  </si>
  <si>
    <t>GoSoy 463E20S</t>
  </si>
  <si>
    <t xml:space="preserve"> E3, STS</t>
  </si>
  <si>
    <t>GoSoy 481E19</t>
  </si>
  <si>
    <t>LG Seeds LGS4899RX</t>
  </si>
  <si>
    <t>Local Seed Co. LS4999X</t>
  </si>
  <si>
    <t>Local Seed Co. ZS4694E3S</t>
  </si>
  <si>
    <t>NK Seed S49F5X</t>
  </si>
  <si>
    <t>Progeny P4821RX</t>
  </si>
  <si>
    <t>Taylor Seed T4880X</t>
  </si>
  <si>
    <t>Taylor Seed T4990XS</t>
  </si>
  <si>
    <t>USG 7480XT</t>
  </si>
  <si>
    <t>USG 7489XT</t>
  </si>
  <si>
    <t xml:space="preserve">USG 7496XTS 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</si>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</sst>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1" xfId="1" applyFont="1" applyBorder="1" applyAlignment="1">
      <alignment wrapText="1"/>
    </xf>
    <xf numFmtId="0" fontId="1" fillId="0" borderId="0" xfId="1" applyFont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0" borderId="0" xfId="1" applyFont="1"/>
    <xf numFmtId="0" fontId="1" fillId="4" borderId="0" xfId="1" applyNumberFormat="1" applyFont="1" applyFill="1" applyBorder="1" applyAlignment="1"/>
    <xf numFmtId="164" fontId="1" fillId="4" borderId="12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64" fontId="1" fillId="4" borderId="13" xfId="2" applyNumberFormat="1" applyFont="1" applyFill="1" applyBorder="1" applyAlignment="1">
      <alignment horizontal="center"/>
    </xf>
    <xf numFmtId="164" fontId="1" fillId="4" borderId="0" xfId="3" applyNumberFormat="1" applyFont="1" applyFill="1" applyBorder="1" applyAlignment="1">
      <alignment horizontal="center" vertical="center"/>
    </xf>
    <xf numFmtId="164" fontId="1" fillId="4" borderId="0" xfId="4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64" fontId="1" fillId="5" borderId="12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64" fontId="1" fillId="5" borderId="13" xfId="2" applyNumberFormat="1" applyFont="1" applyFill="1" applyBorder="1" applyAlignment="1">
      <alignment horizontal="center"/>
    </xf>
    <xf numFmtId="164" fontId="1" fillId="5" borderId="0" xfId="3" applyNumberFormat="1" applyFont="1" applyFill="1" applyBorder="1" applyAlignment="1">
      <alignment horizontal="center" vertical="center"/>
    </xf>
    <xf numFmtId="164" fontId="1" fillId="5" borderId="0" xfId="4" applyNumberFormat="1" applyFont="1" applyFill="1" applyBorder="1" applyAlignment="1">
      <alignment horizontal="center" vertical="center"/>
    </xf>
    <xf numFmtId="164" fontId="1" fillId="5" borderId="12" xfId="3" applyNumberFormat="1" applyFont="1" applyFill="1" applyBorder="1" applyAlignment="1">
      <alignment horizontal="center" vertical="center"/>
    </xf>
    <xf numFmtId="164" fontId="1" fillId="5" borderId="0" xfId="2" applyNumberFormat="1" applyFont="1" applyFill="1" applyBorder="1" applyAlignment="1">
      <alignment horizontal="center"/>
    </xf>
    <xf numFmtId="164" fontId="1" fillId="4" borderId="12" xfId="3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/>
    </xf>
    <xf numFmtId="0" fontId="3" fillId="2" borderId="14" xfId="1" applyFont="1" applyFill="1" applyBorder="1"/>
    <xf numFmtId="164" fontId="3" fillId="2" borderId="15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1" applyFont="1" applyAlignment="1"/>
    <xf numFmtId="0" fontId="8" fillId="0" borderId="0" xfId="1" applyFont="1"/>
    <xf numFmtId="0" fontId="9" fillId="0" borderId="0" xfId="1" applyFont="1" applyAlignment="1"/>
  </cellXfs>
  <cellStyles count="5">
    <cellStyle name="Normal" xfId="0" builtinId="0"/>
    <cellStyle name="Normal 15" xfId="1"/>
    <cellStyle name="Normal 15 2" xfId="2"/>
    <cellStyle name="Normal 4" xfId="3"/>
    <cellStyle name="Normal 5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38099</xdr:rowOff>
    </xdr:from>
    <xdr:to>
      <xdr:col>11</xdr:col>
      <xdr:colOff>0</xdr:colOff>
      <xdr:row>31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0" y="5476874"/>
          <a:ext cx="8686800" cy="4381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sqref="A1:XFD1048576"/>
    </sheetView>
  </sheetViews>
  <sheetFormatPr defaultColWidth="9.140625" defaultRowHeight="12.75" x14ac:dyDescent="0.2"/>
  <cols>
    <col min="1" max="1" width="25.7109375" style="2" customWidth="1"/>
    <col min="2" max="2" width="10.7109375" style="2" customWidth="1"/>
    <col min="3" max="4" width="10.42578125" style="2" customWidth="1"/>
    <col min="5" max="5" width="10.42578125" style="42" customWidth="1"/>
    <col min="6" max="7" width="10.42578125" style="2" customWidth="1"/>
    <col min="8" max="8" width="10.42578125" style="43" customWidth="1"/>
    <col min="9" max="10" width="10.42578125" style="2" customWidth="1"/>
    <col min="11" max="11" width="10.42578125" style="43" customWidth="1"/>
    <col min="12" max="16384" width="9.140625" style="2"/>
  </cols>
  <sheetData>
    <row r="1" spans="1:11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 x14ac:dyDescent="0.2">
      <c r="A2" s="3"/>
      <c r="B2" s="3"/>
      <c r="C2" s="4" t="s">
        <v>1</v>
      </c>
      <c r="D2" s="5"/>
      <c r="E2" s="6"/>
      <c r="F2" s="7" t="s">
        <v>2</v>
      </c>
      <c r="G2" s="8"/>
      <c r="H2" s="9"/>
      <c r="I2" s="8" t="s">
        <v>3</v>
      </c>
      <c r="J2" s="8"/>
      <c r="K2" s="9"/>
    </row>
    <row r="3" spans="1:11" ht="47.1" customHeight="1" x14ac:dyDescent="0.2">
      <c r="A3" s="10" t="s">
        <v>4</v>
      </c>
      <c r="B3" s="11" t="s">
        <v>5</v>
      </c>
      <c r="C3" s="12" t="s">
        <v>6</v>
      </c>
      <c r="D3" s="13" t="s">
        <v>7</v>
      </c>
      <c r="E3" s="14" t="s">
        <v>8</v>
      </c>
      <c r="F3" s="15" t="s">
        <v>9</v>
      </c>
      <c r="G3" s="16" t="s">
        <v>7</v>
      </c>
      <c r="H3" s="17" t="s">
        <v>10</v>
      </c>
      <c r="I3" s="13" t="s">
        <v>11</v>
      </c>
      <c r="J3" s="13" t="s">
        <v>7</v>
      </c>
      <c r="K3" s="16" t="s">
        <v>10</v>
      </c>
    </row>
    <row r="4" spans="1:11" s="18" customFormat="1" ht="65.25" hidden="1" x14ac:dyDescent="0.2">
      <c r="A4" s="10" t="s">
        <v>4</v>
      </c>
      <c r="B4" s="11" t="s">
        <v>5</v>
      </c>
      <c r="C4" s="12" t="s">
        <v>12</v>
      </c>
      <c r="D4" s="13" t="s">
        <v>13</v>
      </c>
      <c r="E4" s="14" t="s">
        <v>14</v>
      </c>
      <c r="F4" s="12" t="s">
        <v>15</v>
      </c>
      <c r="G4" s="13" t="s">
        <v>16</v>
      </c>
      <c r="H4" s="17" t="s">
        <v>17</v>
      </c>
      <c r="I4" s="13" t="s">
        <v>18</v>
      </c>
      <c r="J4" s="13" t="s">
        <v>19</v>
      </c>
      <c r="K4" s="13" t="s">
        <v>20</v>
      </c>
    </row>
    <row r="5" spans="1:11" x14ac:dyDescent="0.2">
      <c r="A5" s="19" t="s">
        <v>21</v>
      </c>
      <c r="B5" s="19" t="s">
        <v>22</v>
      </c>
      <c r="C5" s="20">
        <f t="shared" ref="C5:D28" si="0">AVERAGE(I5,F5)</f>
        <v>64.261150000000001</v>
      </c>
      <c r="D5" s="21">
        <f t="shared" si="0"/>
        <v>13.173550000000001</v>
      </c>
      <c r="E5" s="22" t="str">
        <f t="shared" ref="E5:E21" si="1">IF(AND(K5="*",H5="*"),"*","")</f>
        <v/>
      </c>
      <c r="F5" s="20">
        <v>67.522300000000001</v>
      </c>
      <c r="G5" s="21">
        <v>13.197100000000001</v>
      </c>
      <c r="H5" s="22" t="s">
        <v>23</v>
      </c>
      <c r="I5" s="23">
        <v>61</v>
      </c>
      <c r="J5" s="24">
        <v>13.15</v>
      </c>
      <c r="K5" s="24"/>
    </row>
    <row r="6" spans="1:11" x14ac:dyDescent="0.2">
      <c r="A6" s="25" t="s">
        <v>24</v>
      </c>
      <c r="B6" s="25" t="s">
        <v>22</v>
      </c>
      <c r="C6" s="26">
        <f t="shared" si="0"/>
        <v>64.499400000000009</v>
      </c>
      <c r="D6" s="27">
        <f t="shared" si="0"/>
        <v>12.8979</v>
      </c>
      <c r="E6" s="28" t="str">
        <f t="shared" si="1"/>
        <v>*</v>
      </c>
      <c r="F6" s="26">
        <v>65.198800000000006</v>
      </c>
      <c r="G6" s="27">
        <v>13.235799999999999</v>
      </c>
      <c r="H6" s="28" t="s">
        <v>23</v>
      </c>
      <c r="I6" s="29">
        <v>63.8</v>
      </c>
      <c r="J6" s="30">
        <v>12.56</v>
      </c>
      <c r="K6" s="30" t="s">
        <v>23</v>
      </c>
    </row>
    <row r="7" spans="1:11" x14ac:dyDescent="0.2">
      <c r="A7" s="19" t="s">
        <v>25</v>
      </c>
      <c r="B7" s="19" t="s">
        <v>22</v>
      </c>
      <c r="C7" s="20">
        <f t="shared" si="0"/>
        <v>62.584299999999999</v>
      </c>
      <c r="D7" s="21">
        <f t="shared" si="0"/>
        <v>13.118549999999999</v>
      </c>
      <c r="E7" s="22" t="str">
        <f t="shared" si="1"/>
        <v/>
      </c>
      <c r="F7" s="20">
        <v>66.468599999999995</v>
      </c>
      <c r="G7" s="21">
        <v>13.267099999999999</v>
      </c>
      <c r="H7" s="22" t="s">
        <v>23</v>
      </c>
      <c r="I7" s="23">
        <v>58.7</v>
      </c>
      <c r="J7" s="24">
        <v>12.97</v>
      </c>
      <c r="K7" s="24"/>
    </row>
    <row r="8" spans="1:11" x14ac:dyDescent="0.2">
      <c r="A8" s="25" t="s">
        <v>26</v>
      </c>
      <c r="B8" s="25" t="s">
        <v>22</v>
      </c>
      <c r="C8" s="26">
        <f t="shared" si="0"/>
        <v>62.340149999999994</v>
      </c>
      <c r="D8" s="27">
        <f t="shared" si="0"/>
        <v>12.9496</v>
      </c>
      <c r="E8" s="28" t="str">
        <f t="shared" si="1"/>
        <v/>
      </c>
      <c r="F8" s="26">
        <v>65.780299999999997</v>
      </c>
      <c r="G8" s="27">
        <v>13.1792</v>
      </c>
      <c r="H8" s="28" t="s">
        <v>23</v>
      </c>
      <c r="I8" s="29">
        <v>58.9</v>
      </c>
      <c r="J8" s="30">
        <v>12.72</v>
      </c>
      <c r="K8" s="30"/>
    </row>
    <row r="9" spans="1:11" x14ac:dyDescent="0.2">
      <c r="A9" s="19" t="s">
        <v>27</v>
      </c>
      <c r="B9" s="19" t="s">
        <v>22</v>
      </c>
      <c r="C9" s="20">
        <f t="shared" si="0"/>
        <v>65.60445</v>
      </c>
      <c r="D9" s="21">
        <f t="shared" si="0"/>
        <v>12.698550000000001</v>
      </c>
      <c r="E9" s="22" t="str">
        <f t="shared" si="1"/>
        <v>*</v>
      </c>
      <c r="F9" s="20">
        <v>64.908900000000003</v>
      </c>
      <c r="G9" s="21">
        <v>12.787100000000001</v>
      </c>
      <c r="H9" s="22" t="s">
        <v>23</v>
      </c>
      <c r="I9" s="23">
        <v>66.3</v>
      </c>
      <c r="J9" s="24">
        <v>12.61</v>
      </c>
      <c r="K9" s="24" t="s">
        <v>23</v>
      </c>
    </row>
    <row r="10" spans="1:11" x14ac:dyDescent="0.2">
      <c r="A10" s="25" t="s">
        <v>28</v>
      </c>
      <c r="B10" s="25" t="s">
        <v>22</v>
      </c>
      <c r="C10" s="26">
        <f t="shared" si="0"/>
        <v>61.765650000000001</v>
      </c>
      <c r="D10" s="27">
        <f t="shared" si="0"/>
        <v>12.635300000000001</v>
      </c>
      <c r="E10" s="28" t="str">
        <f t="shared" si="1"/>
        <v/>
      </c>
      <c r="F10" s="26">
        <v>61.531300000000002</v>
      </c>
      <c r="G10" s="27">
        <v>12.8706</v>
      </c>
      <c r="H10" s="28"/>
      <c r="I10" s="29">
        <v>62</v>
      </c>
      <c r="J10" s="30">
        <v>12.4</v>
      </c>
      <c r="K10" s="30" t="s">
        <v>23</v>
      </c>
    </row>
    <row r="11" spans="1:11" x14ac:dyDescent="0.2">
      <c r="A11" s="19" t="s">
        <v>29</v>
      </c>
      <c r="B11" s="19" t="s">
        <v>22</v>
      </c>
      <c r="C11" s="20">
        <f t="shared" si="0"/>
        <v>65.75200000000001</v>
      </c>
      <c r="D11" s="21">
        <f t="shared" si="0"/>
        <v>12.738150000000001</v>
      </c>
      <c r="E11" s="22" t="str">
        <f t="shared" si="1"/>
        <v>*</v>
      </c>
      <c r="F11" s="20">
        <v>69.004000000000005</v>
      </c>
      <c r="G11" s="21">
        <v>12.9763</v>
      </c>
      <c r="H11" s="22" t="s">
        <v>23</v>
      </c>
      <c r="I11" s="23">
        <v>62.5</v>
      </c>
      <c r="J11" s="24">
        <v>12.5</v>
      </c>
      <c r="K11" s="24" t="s">
        <v>23</v>
      </c>
    </row>
    <row r="12" spans="1:11" x14ac:dyDescent="0.2">
      <c r="A12" s="25" t="s">
        <v>30</v>
      </c>
      <c r="B12" s="25" t="s">
        <v>22</v>
      </c>
      <c r="C12" s="26">
        <f t="shared" si="0"/>
        <v>66.331299999999999</v>
      </c>
      <c r="D12" s="27">
        <f t="shared" si="0"/>
        <v>12.92165</v>
      </c>
      <c r="E12" s="28" t="str">
        <f t="shared" si="1"/>
        <v>*</v>
      </c>
      <c r="F12" s="31">
        <v>65.962599999999995</v>
      </c>
      <c r="G12" s="27">
        <v>13.2933</v>
      </c>
      <c r="H12" s="28" t="s">
        <v>23</v>
      </c>
      <c r="I12" s="29">
        <v>66.7</v>
      </c>
      <c r="J12" s="30">
        <v>12.55</v>
      </c>
      <c r="K12" s="32" t="s">
        <v>23</v>
      </c>
    </row>
    <row r="13" spans="1:11" x14ac:dyDescent="0.2">
      <c r="A13" s="19" t="s">
        <v>31</v>
      </c>
      <c r="B13" s="19" t="s">
        <v>22</v>
      </c>
      <c r="C13" s="20">
        <f t="shared" si="0"/>
        <v>56.466700000000003</v>
      </c>
      <c r="D13" s="21">
        <f t="shared" si="0"/>
        <v>12.797499999999999</v>
      </c>
      <c r="E13" s="22" t="str">
        <f t="shared" si="1"/>
        <v/>
      </c>
      <c r="F13" s="33">
        <v>57.233400000000003</v>
      </c>
      <c r="G13" s="21">
        <v>12.725</v>
      </c>
      <c r="H13" s="22"/>
      <c r="I13" s="23">
        <v>55.7</v>
      </c>
      <c r="J13" s="24">
        <v>12.87</v>
      </c>
      <c r="K13" s="34"/>
    </row>
    <row r="14" spans="1:11" x14ac:dyDescent="0.2">
      <c r="A14" s="25" t="s">
        <v>32</v>
      </c>
      <c r="B14" s="25" t="s">
        <v>22</v>
      </c>
      <c r="C14" s="26">
        <f t="shared" si="0"/>
        <v>58.025999999999996</v>
      </c>
      <c r="D14" s="27">
        <f t="shared" si="0"/>
        <v>13.279150000000001</v>
      </c>
      <c r="E14" s="28" t="str">
        <f t="shared" si="1"/>
        <v/>
      </c>
      <c r="F14" s="31">
        <v>57.451999999999998</v>
      </c>
      <c r="G14" s="27">
        <v>13.3383</v>
      </c>
      <c r="H14" s="28"/>
      <c r="I14" s="29">
        <v>58.6</v>
      </c>
      <c r="J14" s="30">
        <v>13.22</v>
      </c>
      <c r="K14" s="32"/>
    </row>
    <row r="15" spans="1:11" x14ac:dyDescent="0.2">
      <c r="A15" s="19" t="s">
        <v>33</v>
      </c>
      <c r="B15" s="19" t="s">
        <v>34</v>
      </c>
      <c r="C15" s="20">
        <f t="shared" si="0"/>
        <v>62.848700000000001</v>
      </c>
      <c r="D15" s="21">
        <f t="shared" si="0"/>
        <v>12.737500000000001</v>
      </c>
      <c r="E15" s="22" t="str">
        <f t="shared" si="1"/>
        <v/>
      </c>
      <c r="F15" s="33">
        <v>64.697400000000002</v>
      </c>
      <c r="G15" s="21">
        <v>12.994999999999999</v>
      </c>
      <c r="H15" s="22"/>
      <c r="I15" s="23">
        <v>61</v>
      </c>
      <c r="J15" s="24">
        <v>12.48</v>
      </c>
      <c r="K15" s="34"/>
    </row>
    <row r="16" spans="1:11" x14ac:dyDescent="0.2">
      <c r="A16" s="25" t="s">
        <v>35</v>
      </c>
      <c r="B16" s="25" t="s">
        <v>36</v>
      </c>
      <c r="C16" s="26">
        <f t="shared" si="0"/>
        <v>61.861750000000001</v>
      </c>
      <c r="D16" s="27">
        <f t="shared" si="0"/>
        <v>13.148299999999999</v>
      </c>
      <c r="E16" s="28" t="str">
        <f t="shared" si="1"/>
        <v/>
      </c>
      <c r="F16" s="31">
        <v>60.523499999999999</v>
      </c>
      <c r="G16" s="27">
        <v>13.0633</v>
      </c>
      <c r="H16" s="28"/>
      <c r="I16" s="29">
        <v>63.2</v>
      </c>
      <c r="J16" s="30">
        <v>13.2333</v>
      </c>
      <c r="K16" s="32" t="s">
        <v>23</v>
      </c>
    </row>
    <row r="17" spans="1:11" x14ac:dyDescent="0.2">
      <c r="A17" s="19" t="s">
        <v>37</v>
      </c>
      <c r="B17" s="19" t="s">
        <v>38</v>
      </c>
      <c r="C17" s="20">
        <f t="shared" si="0"/>
        <v>62.902850000000001</v>
      </c>
      <c r="D17" s="21">
        <f t="shared" si="0"/>
        <v>13.227499999999999</v>
      </c>
      <c r="E17" s="22" t="str">
        <f t="shared" si="1"/>
        <v>*</v>
      </c>
      <c r="F17" s="33">
        <v>65.005700000000004</v>
      </c>
      <c r="G17" s="21">
        <v>13.154999999999999</v>
      </c>
      <c r="H17" s="22" t="s">
        <v>23</v>
      </c>
      <c r="I17" s="23">
        <v>60.8</v>
      </c>
      <c r="J17" s="24">
        <v>13.3</v>
      </c>
      <c r="K17" s="34" t="s">
        <v>23</v>
      </c>
    </row>
    <row r="18" spans="1:11" x14ac:dyDescent="0.2">
      <c r="A18" s="25" t="s">
        <v>39</v>
      </c>
      <c r="B18" s="25" t="s">
        <v>36</v>
      </c>
      <c r="C18" s="26">
        <f t="shared" si="0"/>
        <v>60.662649999999999</v>
      </c>
      <c r="D18" s="27">
        <f t="shared" si="0"/>
        <v>13.083349999999999</v>
      </c>
      <c r="E18" s="28" t="str">
        <f t="shared" si="1"/>
        <v/>
      </c>
      <c r="F18" s="31">
        <v>60.525300000000001</v>
      </c>
      <c r="G18" s="27">
        <v>13.4</v>
      </c>
      <c r="H18" s="28"/>
      <c r="I18" s="29">
        <v>60.8</v>
      </c>
      <c r="J18" s="30">
        <v>12.7667</v>
      </c>
      <c r="K18" s="32" t="s">
        <v>23</v>
      </c>
    </row>
    <row r="19" spans="1:11" x14ac:dyDescent="0.2">
      <c r="A19" s="19" t="s">
        <v>40</v>
      </c>
      <c r="B19" s="19" t="s">
        <v>34</v>
      </c>
      <c r="C19" s="20">
        <f t="shared" si="0"/>
        <v>66.239000000000004</v>
      </c>
      <c r="D19" s="21">
        <f t="shared" si="0"/>
        <v>12.831250000000001</v>
      </c>
      <c r="E19" s="22" t="str">
        <f t="shared" si="1"/>
        <v>*</v>
      </c>
      <c r="F19" s="33">
        <v>69.578000000000003</v>
      </c>
      <c r="G19" s="21">
        <v>13.2125</v>
      </c>
      <c r="H19" s="22" t="s">
        <v>23</v>
      </c>
      <c r="I19" s="23">
        <v>62.9</v>
      </c>
      <c r="J19" s="24">
        <v>12.45</v>
      </c>
      <c r="K19" s="34" t="s">
        <v>23</v>
      </c>
    </row>
    <row r="20" spans="1:11" x14ac:dyDescent="0.2">
      <c r="A20" s="25" t="s">
        <v>41</v>
      </c>
      <c r="B20" s="25" t="s">
        <v>22</v>
      </c>
      <c r="C20" s="26">
        <f t="shared" si="0"/>
        <v>66.682749999999999</v>
      </c>
      <c r="D20" s="27">
        <f t="shared" si="0"/>
        <v>12.697099999999999</v>
      </c>
      <c r="E20" s="28" t="str">
        <f t="shared" si="1"/>
        <v>*</v>
      </c>
      <c r="F20" s="31">
        <v>68.365499999999997</v>
      </c>
      <c r="G20" s="27">
        <v>12.744199999999999</v>
      </c>
      <c r="H20" s="28" t="s">
        <v>23</v>
      </c>
      <c r="I20" s="29">
        <v>65</v>
      </c>
      <c r="J20" s="30">
        <v>12.65</v>
      </c>
      <c r="K20" s="32" t="s">
        <v>23</v>
      </c>
    </row>
    <row r="21" spans="1:11" x14ac:dyDescent="0.2">
      <c r="A21" s="19" t="s">
        <v>42</v>
      </c>
      <c r="B21" s="19" t="s">
        <v>38</v>
      </c>
      <c r="C21" s="20">
        <f t="shared" si="0"/>
        <v>63.4392</v>
      </c>
      <c r="D21" s="21">
        <f t="shared" si="0"/>
        <v>12.91025</v>
      </c>
      <c r="E21" s="22" t="str">
        <f t="shared" si="1"/>
        <v>*</v>
      </c>
      <c r="F21" s="33">
        <v>65.578400000000002</v>
      </c>
      <c r="G21" s="21">
        <v>12.953799999999999</v>
      </c>
      <c r="H21" s="22" t="s">
        <v>23</v>
      </c>
      <c r="I21" s="23">
        <v>61.3</v>
      </c>
      <c r="J21" s="24">
        <v>12.8667</v>
      </c>
      <c r="K21" s="34" t="s">
        <v>23</v>
      </c>
    </row>
    <row r="22" spans="1:11" x14ac:dyDescent="0.2">
      <c r="A22" s="19" t="s">
        <v>43</v>
      </c>
      <c r="B22" s="19" t="s">
        <v>22</v>
      </c>
      <c r="C22" s="20">
        <f t="shared" si="0"/>
        <v>62.2</v>
      </c>
      <c r="D22" s="21">
        <f t="shared" si="0"/>
        <v>12.8</v>
      </c>
      <c r="E22" s="22"/>
      <c r="F22" s="33">
        <v>62</v>
      </c>
      <c r="G22" s="21">
        <v>13.1</v>
      </c>
      <c r="H22" s="22"/>
      <c r="I22" s="23">
        <v>62.4</v>
      </c>
      <c r="J22" s="24">
        <v>12.5</v>
      </c>
      <c r="K22" s="34" t="s">
        <v>23</v>
      </c>
    </row>
    <row r="23" spans="1:11" x14ac:dyDescent="0.2">
      <c r="A23" s="25" t="s">
        <v>44</v>
      </c>
      <c r="B23" s="25" t="s">
        <v>22</v>
      </c>
      <c r="C23" s="26">
        <f t="shared" si="0"/>
        <v>60.738300000000002</v>
      </c>
      <c r="D23" s="27">
        <f t="shared" si="0"/>
        <v>12.646149999999999</v>
      </c>
      <c r="E23" s="28" t="str">
        <f t="shared" ref="E23:E28" si="2">IF(AND(K23="*",H23="*"),"*","")</f>
        <v/>
      </c>
      <c r="F23" s="31">
        <v>60.776600000000002</v>
      </c>
      <c r="G23" s="27">
        <v>13.1479</v>
      </c>
      <c r="H23" s="28"/>
      <c r="I23" s="29">
        <v>60.7</v>
      </c>
      <c r="J23" s="30">
        <v>12.144399999999999</v>
      </c>
      <c r="K23" s="32"/>
    </row>
    <row r="24" spans="1:11" x14ac:dyDescent="0.2">
      <c r="A24" s="19" t="s">
        <v>45</v>
      </c>
      <c r="B24" s="19" t="s">
        <v>22</v>
      </c>
      <c r="C24" s="20">
        <f t="shared" si="0"/>
        <v>62.096649999999997</v>
      </c>
      <c r="D24" s="21">
        <f t="shared" si="0"/>
        <v>12.93065</v>
      </c>
      <c r="E24" s="22" t="str">
        <f t="shared" si="2"/>
        <v/>
      </c>
      <c r="F24" s="33">
        <v>64.693299999999994</v>
      </c>
      <c r="G24" s="21">
        <v>13.231299999999999</v>
      </c>
      <c r="H24" s="22"/>
      <c r="I24" s="23">
        <v>59.5</v>
      </c>
      <c r="J24" s="24">
        <v>12.63</v>
      </c>
      <c r="K24" s="34"/>
    </row>
    <row r="25" spans="1:11" x14ac:dyDescent="0.2">
      <c r="A25" s="25" t="s">
        <v>46</v>
      </c>
      <c r="B25" s="25" t="s">
        <v>22</v>
      </c>
      <c r="C25" s="26">
        <f t="shared" si="0"/>
        <v>61.035499999999999</v>
      </c>
      <c r="D25" s="27">
        <f t="shared" si="0"/>
        <v>13.3375</v>
      </c>
      <c r="E25" s="28" t="str">
        <f t="shared" si="2"/>
        <v/>
      </c>
      <c r="F25" s="31">
        <v>62.771000000000001</v>
      </c>
      <c r="G25" s="27">
        <v>13.595000000000001</v>
      </c>
      <c r="H25" s="28"/>
      <c r="I25" s="29">
        <v>59.3</v>
      </c>
      <c r="J25" s="30">
        <v>13.08</v>
      </c>
      <c r="K25" s="32"/>
    </row>
    <row r="26" spans="1:11" x14ac:dyDescent="0.2">
      <c r="A26" s="19" t="s">
        <v>47</v>
      </c>
      <c r="B26" s="19" t="s">
        <v>22</v>
      </c>
      <c r="C26" s="20">
        <f t="shared" si="0"/>
        <v>60.202250000000006</v>
      </c>
      <c r="D26" s="21">
        <f t="shared" si="0"/>
        <v>13.022300000000001</v>
      </c>
      <c r="E26" s="22" t="str">
        <f t="shared" si="2"/>
        <v/>
      </c>
      <c r="F26" s="33">
        <v>57.704500000000003</v>
      </c>
      <c r="G26" s="21">
        <v>13.3246</v>
      </c>
      <c r="H26" s="22"/>
      <c r="I26" s="23">
        <v>62.7</v>
      </c>
      <c r="J26" s="24">
        <v>12.72</v>
      </c>
      <c r="K26" s="34" t="s">
        <v>23</v>
      </c>
    </row>
    <row r="27" spans="1:11" x14ac:dyDescent="0.2">
      <c r="A27" s="25" t="s">
        <v>48</v>
      </c>
      <c r="B27" s="25" t="s">
        <v>22</v>
      </c>
      <c r="C27" s="26">
        <f t="shared" si="0"/>
        <v>63.483400000000003</v>
      </c>
      <c r="D27" s="27">
        <f t="shared" si="0"/>
        <v>12.854150000000001</v>
      </c>
      <c r="E27" s="28" t="str">
        <f t="shared" si="2"/>
        <v/>
      </c>
      <c r="F27" s="31">
        <v>63.166800000000002</v>
      </c>
      <c r="G27" s="27">
        <v>13.1983</v>
      </c>
      <c r="H27" s="28"/>
      <c r="I27" s="29">
        <v>63.8</v>
      </c>
      <c r="J27" s="30">
        <v>12.51</v>
      </c>
      <c r="K27" s="32" t="s">
        <v>23</v>
      </c>
    </row>
    <row r="28" spans="1:11" x14ac:dyDescent="0.2">
      <c r="A28" s="19" t="s">
        <v>49</v>
      </c>
      <c r="B28" s="19" t="s">
        <v>34</v>
      </c>
      <c r="C28" s="20">
        <f t="shared" si="0"/>
        <v>62.066400000000002</v>
      </c>
      <c r="D28" s="21">
        <f t="shared" si="0"/>
        <v>13.1798</v>
      </c>
      <c r="E28" s="22" t="str">
        <f t="shared" si="2"/>
        <v/>
      </c>
      <c r="F28" s="33">
        <v>63.332799999999999</v>
      </c>
      <c r="G28" s="21">
        <v>13.329599999999999</v>
      </c>
      <c r="H28" s="22"/>
      <c r="I28" s="23">
        <v>60.8</v>
      </c>
      <c r="J28" s="24">
        <v>13.03</v>
      </c>
      <c r="K28" s="34"/>
    </row>
    <row r="29" spans="1:11" ht="13.5" thickBot="1" x14ac:dyDescent="0.25">
      <c r="A29" s="35" t="s">
        <v>50</v>
      </c>
      <c r="B29" s="35"/>
      <c r="C29" s="36">
        <f>AVERAGE(C5:C28)</f>
        <v>62.670437499999998</v>
      </c>
      <c r="D29" s="37">
        <f>AVERAGE(D5:D28)</f>
        <v>12.942320833333335</v>
      </c>
      <c r="E29" s="38"/>
      <c r="F29" s="36">
        <f>AVERAGE(F5:F28)</f>
        <v>63.740874999999988</v>
      </c>
      <c r="G29" s="37">
        <f>AVERAGE(G5:G28)</f>
        <v>13.138345833333332</v>
      </c>
      <c r="H29" s="38"/>
      <c r="I29" s="37">
        <f>AVERAGE(I5:I28)</f>
        <v>61.6</v>
      </c>
      <c r="J29" s="37">
        <f>AVERAGE(J5:J28)</f>
        <v>12.746295833333335</v>
      </c>
      <c r="K29" s="37"/>
    </row>
    <row r="30" spans="1:11" x14ac:dyDescent="0.2">
      <c r="A30" s="39"/>
      <c r="B30" s="39"/>
      <c r="C30" s="40"/>
      <c r="D30" s="41"/>
      <c r="F30" s="40"/>
      <c r="G30" s="41"/>
      <c r="I30" s="40"/>
      <c r="J30" s="41"/>
    </row>
    <row r="32" spans="1:11" x14ac:dyDescent="0.2">
      <c r="A32" s="44"/>
      <c r="B32" s="44"/>
      <c r="C32" s="44"/>
      <c r="D32" s="44"/>
      <c r="F32" s="44"/>
      <c r="G32" s="44"/>
      <c r="I32" s="44"/>
      <c r="J32" s="44"/>
    </row>
    <row r="33" spans="1:10" x14ac:dyDescent="0.2">
      <c r="A33" s="44"/>
      <c r="B33" s="44"/>
      <c r="C33" s="44"/>
      <c r="D33" s="44"/>
      <c r="F33" s="44"/>
      <c r="G33" s="44"/>
      <c r="I33" s="44"/>
      <c r="J33" s="44"/>
    </row>
    <row r="34" spans="1:10" x14ac:dyDescent="0.2">
      <c r="A34" s="44"/>
      <c r="B34" s="44"/>
      <c r="C34" s="44"/>
      <c r="D34" s="44"/>
      <c r="F34" s="44"/>
      <c r="G34" s="44"/>
      <c r="I34" s="44"/>
    </row>
    <row r="35" spans="1:10" x14ac:dyDescent="0.2">
      <c r="A35" s="44"/>
      <c r="B35" s="44"/>
      <c r="C35" s="44"/>
      <c r="D35" s="44"/>
      <c r="F35" s="44"/>
      <c r="G35" s="44"/>
      <c r="I35" s="44"/>
      <c r="J35" s="45"/>
    </row>
    <row r="36" spans="1:10" x14ac:dyDescent="0.2">
      <c r="A36" s="44"/>
      <c r="B36" s="44"/>
      <c r="C36" s="44"/>
      <c r="D36" s="44"/>
      <c r="F36" s="44"/>
      <c r="G36" s="44"/>
      <c r="I36" s="44"/>
      <c r="J36" s="44"/>
    </row>
    <row r="37" spans="1:10" x14ac:dyDescent="0.2">
      <c r="A37" s="44"/>
      <c r="B37" s="44"/>
      <c r="C37" s="44"/>
      <c r="D37" s="44"/>
      <c r="F37" s="44"/>
      <c r="G37" s="44"/>
      <c r="I37" s="44"/>
      <c r="J37" s="44"/>
    </row>
    <row r="38" spans="1:10" ht="14.25" x14ac:dyDescent="0.2">
      <c r="A38" s="46"/>
      <c r="B38" s="46"/>
      <c r="C38" s="46"/>
      <c r="D38" s="46"/>
      <c r="F38" s="46"/>
      <c r="G38" s="46"/>
      <c r="I38" s="46"/>
      <c r="J38" s="46"/>
    </row>
    <row r="41" spans="1:10" x14ac:dyDescent="0.2">
      <c r="F41" s="2" t="s">
        <v>51</v>
      </c>
      <c r="I41" s="2" t="s">
        <v>51</v>
      </c>
    </row>
  </sheetData>
  <mergeCells count="4">
    <mergeCell ref="A1:K1"/>
    <mergeCell ref="C2:E2"/>
    <mergeCell ref="F2:H2"/>
    <mergeCell ref="I2:K2"/>
  </mergeCells>
  <conditionalFormatting sqref="A5:K28">
    <cfRule type="expression" dxfId="0" priority="1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2020-12-16T19:30:11Z</dcterms:created>
  <dcterms:modified xsi:type="dcterms:W3CDTF">2020-12-16T19:30:23Z</dcterms:modified>
</cp:coreProperties>
</file>