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Corn Grain Excel/"/>
    </mc:Choice>
  </mc:AlternateContent>
  <xr:revisionPtr revIDLastSave="0" documentId="8_{B3706160-4CDD-BA4C-86C5-40343F7E4895}" xr6:coauthVersionLast="45" xr6:coauthVersionMax="45" xr10:uidLastSave="{00000000-0000-0000-0000-000000000000}"/>
  <bookViews>
    <workbookView xWindow="11980" yWindow="5960" windowWidth="27640" windowHeight="16940" xr2:uid="{1EA952B5-6939-9A46-B594-F945CE66AD1D}"/>
  </bookViews>
  <sheets>
    <sheet name="Sheet1" sheetId="1" r:id="rId1"/>
  </sheets>
  <externalReferences>
    <externalReference r:id="rId2"/>
  </externalReferences>
  <definedNames>
    <definedName name="VL_2020">'[1]Corn Traits &amp; Entries'!$A$3:$J$91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0" i="1" l="1"/>
  <c r="AD30" i="1"/>
  <c r="AC30" i="1"/>
  <c r="AA30" i="1"/>
  <c r="Y30" i="1"/>
  <c r="W30" i="1"/>
  <c r="U30" i="1"/>
  <c r="S30" i="1"/>
  <c r="Q30" i="1"/>
  <c r="O30" i="1"/>
  <c r="M30" i="1"/>
  <c r="K30" i="1"/>
  <c r="I30" i="1"/>
  <c r="G30" i="1"/>
  <c r="E30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  <c r="C6" i="1"/>
  <c r="B6" i="1"/>
  <c r="A6" i="1"/>
  <c r="C5" i="1"/>
  <c r="B5" i="1"/>
  <c r="A5" i="1"/>
</calcChain>
</file>

<file path=xl/sharedStrings.xml><?xml version="1.0" encoding="utf-8"?>
<sst xmlns="http://schemas.openxmlformats.org/spreadsheetml/2006/main" count="213" uniqueCount="98">
  <si>
    <t xml:space="preserve">Table 11-a.  Mean yield and agronomic traits of 20 full-season (&gt;116 DAP) corn hybrids evaluated in small plot replicated trials at seven AgResearch and Education Center locations in Tennessee during 2020. Analysis included hybrid performance over a 1 yr (2020), 2 yr (2019-2020), and 3 yr (2018-2020) period. </t>
  </si>
  <si>
    <t>Hybrid</t>
  </si>
  <si>
    <r>
      <t>Herbicide 
Pkg</t>
    </r>
    <r>
      <rPr>
        <b/>
        <vertAlign val="superscript"/>
        <sz val="10"/>
        <color theme="0"/>
        <rFont val="Arial"/>
        <family val="2"/>
      </rPr>
      <t>†</t>
    </r>
  </si>
  <si>
    <r>
      <t>Insect Pkg.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</si>
  <si>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</si>
  <si>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</si>
  <si>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t>Plant Height 
(in.)</t>
  </si>
  <si>
    <t>Ear Height 
(in.)</t>
  </si>
  <si>
    <r>
      <t>Lodging</t>
    </r>
    <r>
      <rPr>
        <b/>
        <vertAlign val="superscript"/>
        <sz val="10"/>
        <color theme="0"/>
        <rFont val="Calibri"/>
        <family val="2"/>
      </rPr>
      <t>¶</t>
    </r>
    <r>
      <rPr>
        <b/>
        <sz val="10"/>
        <color theme="0"/>
        <rFont val="Arial"/>
        <family val="2"/>
      </rPr>
      <t xml:space="preserve">
(%)</t>
    </r>
  </si>
  <si>
    <t>1 yr</t>
  </si>
  <si>
    <t>2 yr</t>
  </si>
  <si>
    <t>3 yr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</si>
  <si>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</si>
  <si>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</si>
  <si>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</si>
  <si>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</si>
  <si>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</si>
  <si>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</si>
  <si>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</si>
  <si>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</si>
  <si>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</si>
  <si>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</si>
  <si>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</si>
  <si>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</si>
  <si>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</si>
  <si>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Plant Height 
(in.)
1 yr</t>
  </si>
  <si>
    <t>MS 
Plant Height 
1 yr</t>
  </si>
  <si>
    <t>Plant Height 
(in.)
2 yr</t>
  </si>
  <si>
    <t>MS 
Plant Height 
2 yr</t>
  </si>
  <si>
    <t>Plant Height 
(in.)
3 yr</t>
  </si>
  <si>
    <t>MS 
Plant Height 
3 yr</t>
  </si>
  <si>
    <t>Ear Height 
(in.)
1 yr</t>
  </si>
  <si>
    <t>MS 
Ear Height 
1 yr</t>
  </si>
  <si>
    <t>Ear Height 
(in.)
2 yr</t>
  </si>
  <si>
    <t>MS 
Ear Height 
2 yr</t>
  </si>
  <si>
    <t>Ear Height 
(in.)
3 yr</t>
  </si>
  <si>
    <t>MS 
Ear Height 
3 yr</t>
  </si>
  <si>
    <t>Lodging¶
(%)
1 yr</t>
  </si>
  <si>
    <t>Lodging¶
(%)
2 yr</t>
  </si>
  <si>
    <t>Lodging¶
(%)
3 yr</t>
  </si>
  <si>
    <t>C16044</t>
  </si>
  <si>
    <t>A</t>
  </si>
  <si>
    <t>F-H</t>
  </si>
  <si>
    <t>C</t>
  </si>
  <si>
    <t>CD</t>
  </si>
  <si>
    <t>B</t>
  </si>
  <si>
    <t>E-G</t>
  </si>
  <si>
    <t>BC</t>
  </si>
  <si>
    <t>C20047</t>
  </si>
  <si>
    <t>AB</t>
  </si>
  <si>
    <t>HI</t>
  </si>
  <si>
    <t>C-G</t>
  </si>
  <si>
    <t>C20030</t>
  </si>
  <si>
    <t>A-C</t>
  </si>
  <si>
    <t>C-E</t>
  </si>
  <si>
    <t>C18020</t>
  </si>
  <si>
    <t>A-D</t>
  </si>
  <si>
    <t>C20041</t>
  </si>
  <si>
    <t>C-F</t>
  </si>
  <si>
    <t>C17023</t>
  </si>
  <si>
    <t>A-E</t>
  </si>
  <si>
    <t>D-G</t>
  </si>
  <si>
    <t>C20021</t>
  </si>
  <si>
    <t>C20022</t>
  </si>
  <si>
    <t>D-F</t>
  </si>
  <si>
    <t>C18015</t>
  </si>
  <si>
    <t>B-D</t>
  </si>
  <si>
    <t>G</t>
  </si>
  <si>
    <t>C19029</t>
  </si>
  <si>
    <t>GH</t>
  </si>
  <si>
    <t>E</t>
  </si>
  <si>
    <t>C16037</t>
  </si>
  <si>
    <t>B-F</t>
  </si>
  <si>
    <t>DE</t>
  </si>
  <si>
    <t>D</t>
  </si>
  <si>
    <t>C20009</t>
  </si>
  <si>
    <t>C19044</t>
  </si>
  <si>
    <t>C20005</t>
  </si>
  <si>
    <t>C20031</t>
  </si>
  <si>
    <t>I</t>
  </si>
  <si>
    <t xml:space="preserve"> </t>
  </si>
  <si>
    <t>C20051</t>
  </si>
  <si>
    <t>EF</t>
  </si>
  <si>
    <t>C20053</t>
  </si>
  <si>
    <t>F</t>
  </si>
  <si>
    <t>C20020</t>
  </si>
  <si>
    <t>FG</t>
  </si>
  <si>
    <t>C20045</t>
  </si>
  <si>
    <t>C20044</t>
  </si>
  <si>
    <t>H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</si>
  <si>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</si>
  <si>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</si>
  <si>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</si>
  <si>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</si>
  <si>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.</t>
  </si>
  <si>
    <t>C.V.</t>
  </si>
  <si>
    <t>Number of locs.</t>
  </si>
  <si>
    <t>Plots per entry (reps x locs. x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</si>
</sst>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10"/>
      <color theme="0"/>
      <name val="Calibri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5" xfId="0" applyFont="1" applyFill="1" applyBorder="1" applyAlignment="1">
      <alignment horizontal="right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left"/>
    </xf>
    <xf numFmtId="0" fontId="0" fillId="4" borderId="8" xfId="0" applyFill="1" applyBorder="1"/>
    <xf numFmtId="1" fontId="5" fillId="4" borderId="9" xfId="0" applyNumberFormat="1" applyFont="1" applyFill="1" applyBorder="1" applyAlignment="1">
      <alignment horizontal="right"/>
    </xf>
    <xf numFmtId="1" fontId="5" fillId="4" borderId="8" xfId="0" applyNumberFormat="1" applyFont="1" applyFill="1" applyBorder="1" applyAlignment="1">
      <alignment horizontal="left"/>
    </xf>
    <xf numFmtId="1" fontId="5" fillId="4" borderId="8" xfId="0" applyNumberFormat="1" applyFont="1" applyFill="1" applyBorder="1" applyAlignment="1">
      <alignment horizontal="right"/>
    </xf>
    <xf numFmtId="1" fontId="5" fillId="4" borderId="10" xfId="0" applyNumberFormat="1" applyFont="1" applyFill="1" applyBorder="1" applyAlignment="1">
      <alignment horizontal="left"/>
    </xf>
    <xf numFmtId="164" fontId="5" fillId="4" borderId="9" xfId="0" applyNumberFormat="1" applyFont="1" applyFill="1" applyBorder="1" applyAlignment="1">
      <alignment horizontal="right"/>
    </xf>
    <xf numFmtId="164" fontId="5" fillId="4" borderId="8" xfId="0" applyNumberFormat="1" applyFont="1" applyFill="1" applyBorder="1" applyAlignment="1">
      <alignment horizontal="left"/>
    </xf>
    <xf numFmtId="164" fontId="5" fillId="4" borderId="8" xfId="0" applyNumberFormat="1" applyFont="1" applyFill="1" applyBorder="1" applyAlignment="1">
      <alignment horizontal="right"/>
    </xf>
    <xf numFmtId="164" fontId="5" fillId="4" borderId="10" xfId="0" applyNumberFormat="1" applyFont="1" applyFill="1" applyBorder="1" applyAlignment="1">
      <alignment horizontal="left"/>
    </xf>
    <xf numFmtId="1" fontId="0" fillId="4" borderId="9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" fontId="5" fillId="5" borderId="5" xfId="0" applyNumberFormat="1" applyFont="1" applyFill="1" applyBorder="1" applyAlignment="1">
      <alignment horizontal="right"/>
    </xf>
    <xf numFmtId="1" fontId="5" fillId="5" borderId="0" xfId="0" applyNumberFormat="1" applyFont="1" applyFill="1" applyAlignment="1">
      <alignment horizontal="left"/>
    </xf>
    <xf numFmtId="1" fontId="5" fillId="5" borderId="0" xfId="0" applyNumberFormat="1" applyFont="1" applyFill="1" applyAlignment="1">
      <alignment horizontal="right"/>
    </xf>
    <xf numFmtId="1" fontId="5" fillId="5" borderId="6" xfId="0" applyNumberFormat="1" applyFont="1" applyFill="1" applyBorder="1" applyAlignment="1">
      <alignment horizontal="left"/>
    </xf>
    <xf numFmtId="164" fontId="5" fillId="5" borderId="5" xfId="0" applyNumberFormat="1" applyFont="1" applyFill="1" applyBorder="1" applyAlignment="1">
      <alignment horizontal="right"/>
    </xf>
    <xf numFmtId="164" fontId="5" fillId="5" borderId="0" xfId="0" applyNumberFormat="1" applyFont="1" applyFill="1" applyAlignment="1">
      <alignment horizontal="left"/>
    </xf>
    <xf numFmtId="164" fontId="5" fillId="5" borderId="0" xfId="0" applyNumberFormat="1" applyFont="1" applyFill="1" applyAlignment="1">
      <alignment horizontal="right"/>
    </xf>
    <xf numFmtId="164" fontId="5" fillId="5" borderId="6" xfId="0" applyNumberFormat="1" applyFont="1" applyFill="1" applyBorder="1" applyAlignment="1">
      <alignment horizontal="left"/>
    </xf>
    <xf numFmtId="1" fontId="0" fillId="5" borderId="5" xfId="0" applyNumberFormat="1" applyFill="1" applyBorder="1" applyAlignment="1">
      <alignment horizontal="center"/>
    </xf>
    <xf numFmtId="1" fontId="0" fillId="5" borderId="0" xfId="0" applyNumberFormat="1" applyFill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/>
    <xf numFmtId="1" fontId="5" fillId="6" borderId="5" xfId="0" applyNumberFormat="1" applyFont="1" applyFill="1" applyBorder="1" applyAlignment="1">
      <alignment horizontal="right"/>
    </xf>
    <xf numFmtId="1" fontId="5" fillId="6" borderId="0" xfId="0" applyNumberFormat="1" applyFont="1" applyFill="1" applyAlignment="1">
      <alignment horizontal="left"/>
    </xf>
    <xf numFmtId="1" fontId="5" fillId="6" borderId="0" xfId="0" applyNumberFormat="1" applyFont="1" applyFill="1" applyAlignment="1">
      <alignment horizontal="right"/>
    </xf>
    <xf numFmtId="1" fontId="5" fillId="6" borderId="6" xfId="0" applyNumberFormat="1" applyFont="1" applyFill="1" applyBorder="1" applyAlignment="1">
      <alignment horizontal="left"/>
    </xf>
    <xf numFmtId="164" fontId="5" fillId="6" borderId="5" xfId="0" applyNumberFormat="1" applyFont="1" applyFill="1" applyBorder="1" applyAlignment="1">
      <alignment horizontal="right"/>
    </xf>
    <xf numFmtId="164" fontId="5" fillId="6" borderId="0" xfId="0" applyNumberFormat="1" applyFont="1" applyFill="1" applyAlignment="1">
      <alignment horizontal="left"/>
    </xf>
    <xf numFmtId="164" fontId="5" fillId="6" borderId="0" xfId="0" applyNumberFormat="1" applyFont="1" applyFill="1" applyAlignment="1">
      <alignment horizontal="right"/>
    </xf>
    <xf numFmtId="164" fontId="5" fillId="6" borderId="6" xfId="0" applyNumberFormat="1" applyFont="1" applyFill="1" applyBorder="1" applyAlignment="1">
      <alignment horizontal="left"/>
    </xf>
    <xf numFmtId="1" fontId="0" fillId="6" borderId="5" xfId="0" applyNumberFormat="1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0" fontId="5" fillId="0" borderId="0" xfId="0" applyFont="1"/>
    <xf numFmtId="1" fontId="5" fillId="5" borderId="11" xfId="0" applyNumberFormat="1" applyFont="1" applyFill="1" applyBorder="1" applyAlignment="1">
      <alignment horizontal="right"/>
    </xf>
    <xf numFmtId="1" fontId="5" fillId="5" borderId="11" xfId="0" applyNumberFormat="1" applyFont="1" applyFill="1" applyBorder="1" applyAlignment="1">
      <alignment horizontal="left"/>
    </xf>
    <xf numFmtId="164" fontId="5" fillId="5" borderId="11" xfId="0" applyNumberFormat="1" applyFont="1" applyFill="1" applyBorder="1" applyAlignment="1">
      <alignment horizontal="right"/>
    </xf>
    <xf numFmtId="164" fontId="5" fillId="5" borderId="11" xfId="0" applyNumberFormat="1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  <xf numFmtId="0" fontId="2" fillId="7" borderId="8" xfId="0" applyFont="1" applyFill="1" applyBorder="1"/>
    <xf numFmtId="1" fontId="2" fillId="7" borderId="9" xfId="0" quotePrefix="1" applyNumberFormat="1" applyFont="1" applyFill="1" applyBorder="1" applyAlignment="1">
      <alignment horizontal="right"/>
    </xf>
    <xf numFmtId="1" fontId="2" fillId="7" borderId="8" xfId="0" quotePrefix="1" applyNumberFormat="1" applyFont="1" applyFill="1" applyBorder="1" applyAlignment="1">
      <alignment horizontal="left"/>
    </xf>
    <xf numFmtId="1" fontId="2" fillId="7" borderId="8" xfId="0" quotePrefix="1" applyNumberFormat="1" applyFont="1" applyFill="1" applyBorder="1" applyAlignment="1">
      <alignment horizontal="right"/>
    </xf>
    <xf numFmtId="1" fontId="2" fillId="7" borderId="10" xfId="0" quotePrefix="1" applyNumberFormat="1" applyFont="1" applyFill="1" applyBorder="1" applyAlignment="1">
      <alignment horizontal="left"/>
    </xf>
    <xf numFmtId="164" fontId="2" fillId="7" borderId="8" xfId="0" quotePrefix="1" applyNumberFormat="1" applyFont="1" applyFill="1" applyBorder="1" applyAlignment="1">
      <alignment horizontal="right"/>
    </xf>
    <xf numFmtId="164" fontId="2" fillId="7" borderId="8" xfId="0" quotePrefix="1" applyNumberFormat="1" applyFont="1" applyFill="1" applyBorder="1" applyAlignment="1">
      <alignment horizontal="left"/>
    </xf>
    <xf numFmtId="1" fontId="2" fillId="7" borderId="9" xfId="0" quotePrefix="1" applyNumberFormat="1" applyFont="1" applyFill="1" applyBorder="1" applyAlignment="1">
      <alignment horizontal="center"/>
    </xf>
    <xf numFmtId="1" fontId="2" fillId="7" borderId="8" xfId="0" quotePrefix="1" applyNumberFormat="1" applyFont="1" applyFill="1" applyBorder="1" applyAlignment="1">
      <alignment horizontal="center"/>
    </xf>
    <xf numFmtId="0" fontId="2" fillId="7" borderId="0" xfId="0" applyFont="1" applyFill="1" applyAlignment="1">
      <alignment horizontal="left"/>
    </xf>
    <xf numFmtId="0" fontId="2" fillId="7" borderId="0" xfId="0" applyFont="1" applyFill="1"/>
    <xf numFmtId="1" fontId="2" fillId="7" borderId="5" xfId="0" quotePrefix="1" applyNumberFormat="1" applyFont="1" applyFill="1" applyBorder="1" applyAlignment="1">
      <alignment horizontal="right"/>
    </xf>
    <xf numFmtId="1" fontId="2" fillId="7" borderId="0" xfId="0" quotePrefix="1" applyNumberFormat="1" applyFont="1" applyFill="1" applyAlignment="1">
      <alignment horizontal="left"/>
    </xf>
    <xf numFmtId="1" fontId="2" fillId="7" borderId="0" xfId="0" quotePrefix="1" applyNumberFormat="1" applyFont="1" applyFill="1" applyAlignment="1">
      <alignment horizontal="right"/>
    </xf>
    <xf numFmtId="1" fontId="2" fillId="7" borderId="6" xfId="0" quotePrefix="1" applyNumberFormat="1" applyFont="1" applyFill="1" applyBorder="1" applyAlignment="1">
      <alignment horizontal="left"/>
    </xf>
    <xf numFmtId="164" fontId="2" fillId="7" borderId="0" xfId="0" quotePrefix="1" applyNumberFormat="1" applyFont="1" applyFill="1" applyAlignment="1">
      <alignment horizontal="right"/>
    </xf>
    <xf numFmtId="164" fontId="2" fillId="7" borderId="0" xfId="0" quotePrefix="1" applyNumberFormat="1" applyFont="1" applyFill="1" applyAlignment="1">
      <alignment horizontal="left"/>
    </xf>
    <xf numFmtId="1" fontId="2" fillId="7" borderId="5" xfId="0" quotePrefix="1" applyNumberFormat="1" applyFont="1" applyFill="1" applyBorder="1" applyAlignment="1">
      <alignment horizontal="center"/>
    </xf>
    <xf numFmtId="1" fontId="2" fillId="7" borderId="0" xfId="0" quotePrefix="1" applyNumberFormat="1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2" borderId="0" xfId="0" applyFont="1" applyFill="1"/>
    <xf numFmtId="1" fontId="2" fillId="2" borderId="5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Alignment="1">
      <alignment horizontal="left"/>
    </xf>
    <xf numFmtId="1" fontId="2" fillId="2" borderId="0" xfId="0" quotePrefix="1" applyNumberFormat="1" applyFont="1" applyFill="1" applyAlignment="1">
      <alignment horizontal="right"/>
    </xf>
    <xf numFmtId="1" fontId="2" fillId="2" borderId="6" xfId="0" quotePrefix="1" applyNumberFormat="1" applyFont="1" applyFill="1" applyBorder="1" applyAlignment="1">
      <alignment horizontal="left"/>
    </xf>
    <xf numFmtId="164" fontId="2" fillId="2" borderId="0" xfId="0" quotePrefix="1" applyNumberFormat="1" applyFont="1" applyFill="1" applyAlignment="1">
      <alignment horizontal="right"/>
    </xf>
    <xf numFmtId="164" fontId="2" fillId="2" borderId="0" xfId="0" quotePrefix="1" applyNumberFormat="1" applyFont="1" applyFill="1" applyAlignment="1">
      <alignment horizontal="left"/>
    </xf>
    <xf numFmtId="164" fontId="2" fillId="2" borderId="5" xfId="0" quotePrefix="1" applyNumberFormat="1" applyFont="1" applyFill="1" applyBorder="1" applyAlignment="1">
      <alignment horizontal="center"/>
    </xf>
    <xf numFmtId="164" fontId="2" fillId="2" borderId="0" xfId="0" quotePrefix="1" applyNumberFormat="1" applyFont="1" applyFill="1" applyAlignment="1">
      <alignment horizontal="center"/>
    </xf>
    <xf numFmtId="1" fontId="2" fillId="2" borderId="5" xfId="0" quotePrefix="1" applyNumberFormat="1" applyFont="1" applyFill="1" applyBorder="1" applyAlignment="1">
      <alignment horizontal="center"/>
    </xf>
    <xf numFmtId="1" fontId="2" fillId="2" borderId="0" xfId="0" quotePrefix="1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2" xfId="0" quotePrefix="1" applyFont="1" applyFill="1" applyBorder="1" applyAlignment="1">
      <alignment horizontal="right"/>
    </xf>
    <xf numFmtId="0" fontId="2" fillId="2" borderId="1" xfId="0" quotePrefix="1" applyFont="1" applyFill="1" applyBorder="1" applyAlignment="1">
      <alignment horizontal="left"/>
    </xf>
    <xf numFmtId="0" fontId="2" fillId="2" borderId="1" xfId="0" quotePrefix="1" applyFont="1" applyFill="1" applyBorder="1" applyAlignment="1">
      <alignment horizontal="right"/>
    </xf>
    <xf numFmtId="0" fontId="2" fillId="2" borderId="13" xfId="0" quotePrefix="1" applyFont="1" applyFill="1" applyBorder="1" applyAlignment="1">
      <alignment horizontal="left"/>
    </xf>
    <xf numFmtId="1" fontId="2" fillId="2" borderId="12" xfId="0" quotePrefix="1" applyNumberFormat="1" applyFont="1" applyFill="1" applyBorder="1" applyAlignment="1">
      <alignment horizontal="center"/>
    </xf>
    <xf numFmtId="1" fontId="2" fillId="2" borderId="1" xfId="0" quotePrefix="1" applyNumberFormat="1" applyFont="1" applyFill="1" applyBorder="1" applyAlignment="1">
      <alignment horizontal="center"/>
    </xf>
    <xf numFmtId="0" fontId="7" fillId="0" borderId="0" xfId="0" applyFont="1"/>
    <xf numFmtId="0" fontId="1" fillId="0" borderId="0" xfId="0" quotePrefix="1" applyFont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0" xfId="0" quotePrefix="1" applyNumberFormat="1" applyFont="1" applyAlignment="1">
      <alignment horizontal="right"/>
    </xf>
    <xf numFmtId="164" fontId="1" fillId="0" borderId="0" xfId="0" quotePrefix="1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64" fontId="1" fillId="0" borderId="5" xfId="0" quotePrefix="1" applyNumberFormat="1" applyFont="1" applyBorder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37"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28574</xdr:rowOff>
    </xdr:from>
    <xdr:to>
      <xdr:col>31</xdr:col>
      <xdr:colOff>0</xdr:colOff>
      <xdr:row>35</xdr:row>
      <xdr:rowOff>144780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F7BE3A3-A2C6-FC4A-B738-30735D6D8733}"/>
            </a:ext>
          </a:extLst>
        </xdr:cNvPr>
        <xdr:cNvSpPr txBox="1"/>
      </xdr:nvSpPr>
      <xdr:spPr>
        <a:xfrm>
          <a:off x="0" y="5400674"/>
          <a:ext cx="14935200" cy="94170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across locations for two (**) or three (***) years within the previous three year evaluation period.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17.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 Lodging values do not typically follow a normal distribution, therefore statistical tests to compute LSD were not performed and only mean values are reported.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thfloyd/Desktop/2020%20Corn%20Grain%20Tables%20for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n REC Location Info"/>
      <sheetName val="County Location Info"/>
      <sheetName val="Early Corn Avg"/>
      <sheetName val="Early Corn Avg (2)"/>
      <sheetName val="Early Corn Yld By Loc "/>
      <sheetName val="ECorn County"/>
      <sheetName val="ECorn vs Strip Trials"/>
      <sheetName val="Med Corn Ag"/>
      <sheetName val="Med Corn Ag (2)"/>
      <sheetName val="Med Corn Yld By Loc"/>
      <sheetName val="MCorn County"/>
      <sheetName val="MCorn vs Strip Trials"/>
      <sheetName val="Full Corn Ag"/>
      <sheetName val="Full Corn Ag (2)"/>
      <sheetName val="Full Corn Yld By Loc "/>
      <sheetName val="FCorn County"/>
      <sheetName val="FCorn vs Strip Trials"/>
      <sheetName val="Corn Traits &amp; Entries"/>
      <sheetName val="Corn Company Contacts"/>
      <sheetName val="Corn Trait Abbr"/>
      <sheetName val="Early Corn Knoxville"/>
      <sheetName val="Med Corn Knoxville "/>
      <sheetName val="Full Corn Knoxville"/>
      <sheetName val="Early Corn Springfield_IR"/>
      <sheetName val="Med Corn Springfield_IR"/>
      <sheetName val="Full Corn Springfield_IR"/>
      <sheetName val="Early Corn Springfield_NIR"/>
      <sheetName val="Med Corn Springfield_NIR"/>
      <sheetName val="Full Corn Springfield_NIR"/>
      <sheetName val="Early Corn Spring Hill"/>
      <sheetName val="Med Corn Spring Hill"/>
      <sheetName val="Full Corn Spring Hill"/>
      <sheetName val="Early Corn Milan_IR"/>
      <sheetName val="Med Corn Milan_IR"/>
      <sheetName val="Full Corn Milan_IR"/>
      <sheetName val="Early Corn Milan_NIR"/>
      <sheetName val="Med Corn Milan_NIR"/>
      <sheetName val="Full Corn Milan_NIR"/>
      <sheetName val="Early Corn Jackson"/>
      <sheetName val="Med Corn Jackson"/>
      <sheetName val="Full Corn Jackson"/>
      <sheetName val="Early Corn Memphis"/>
      <sheetName val="Med Corn Memp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A3" t="str">
            <v>Column1</v>
          </cell>
          <cell r="B3" t="str">
            <v>Column2</v>
          </cell>
          <cell r="C3" t="str">
            <v>Column3</v>
          </cell>
          <cell r="D3" t="str">
            <v>Column4</v>
          </cell>
          <cell r="E3" t="str">
            <v>Column5</v>
          </cell>
          <cell r="F3" t="str">
            <v>Column6</v>
          </cell>
          <cell r="G3" t="str">
            <v>Column7</v>
          </cell>
          <cell r="H3" t="str">
            <v>Column8</v>
          </cell>
          <cell r="I3" t="str">
            <v>Column9</v>
          </cell>
          <cell r="J3" t="str">
            <v>Column10</v>
          </cell>
        </row>
        <row r="4">
          <cell r="A4" t="str">
            <v>C20048</v>
          </cell>
          <cell r="B4" t="str">
            <v>AgriGold A639-70 STXRIB</v>
          </cell>
          <cell r="C4" t="str">
            <v>Early</v>
          </cell>
          <cell r="D4" t="str">
            <v>Y</v>
          </cell>
          <cell r="E4">
            <v>107</v>
          </cell>
          <cell r="F4" t="str">
            <v>RR, LL</v>
          </cell>
          <cell r="G4" t="str">
            <v>SS</v>
          </cell>
          <cell r="H4" t="str">
            <v>N</v>
          </cell>
          <cell r="I4" t="str">
            <v>R</v>
          </cell>
          <cell r="J4" t="str">
            <v>Poncho 500, Votivo</v>
          </cell>
        </row>
        <row r="5">
          <cell r="A5" t="str">
            <v>C20049</v>
          </cell>
          <cell r="B5" t="str">
            <v>AgriGold A642-47 STX</v>
          </cell>
          <cell r="C5" t="str">
            <v>Early</v>
          </cell>
          <cell r="D5" t="str">
            <v>Y</v>
          </cell>
          <cell r="E5">
            <v>112</v>
          </cell>
          <cell r="F5" t="str">
            <v>RR, LL</v>
          </cell>
          <cell r="G5" t="str">
            <v>SS</v>
          </cell>
          <cell r="H5" t="str">
            <v>N</v>
          </cell>
          <cell r="I5" t="str">
            <v>R</v>
          </cell>
          <cell r="J5" t="str">
            <v>Poncho 500, Votivo</v>
          </cell>
        </row>
        <row r="6">
          <cell r="A6" t="str">
            <v>C19003</v>
          </cell>
          <cell r="B6" t="str">
            <v>AgriGold A645-16 VT2PRO**</v>
          </cell>
          <cell r="C6" t="str">
            <v>Med.</v>
          </cell>
          <cell r="D6" t="str">
            <v>Y</v>
          </cell>
          <cell r="E6">
            <v>115</v>
          </cell>
          <cell r="F6" t="str">
            <v>RR</v>
          </cell>
          <cell r="G6" t="str">
            <v>VT2P</v>
          </cell>
          <cell r="H6" t="str">
            <v>N</v>
          </cell>
          <cell r="I6" t="str">
            <v xml:space="preserve">R </v>
          </cell>
          <cell r="J6" t="str">
            <v>Poncho 500, Votivo</v>
          </cell>
        </row>
        <row r="7">
          <cell r="A7" t="str">
            <v>C20050</v>
          </cell>
          <cell r="B7" t="str">
            <v>AgriGold A645-80 3110</v>
          </cell>
          <cell r="C7" t="str">
            <v>Med.</v>
          </cell>
          <cell r="D7" t="str">
            <v>Y</v>
          </cell>
          <cell r="E7">
            <v>115</v>
          </cell>
          <cell r="F7" t="str">
            <v>RR, LL</v>
          </cell>
          <cell r="G7" t="str">
            <v>VR</v>
          </cell>
          <cell r="H7" t="str">
            <v>N</v>
          </cell>
          <cell r="I7" t="str">
            <v>R</v>
          </cell>
          <cell r="J7" t="str">
            <v>Cruiser 500</v>
          </cell>
        </row>
        <row r="8">
          <cell r="A8" t="str">
            <v>C20051</v>
          </cell>
          <cell r="B8" t="str">
            <v>AgriGold A647-35 3330</v>
          </cell>
          <cell r="C8" t="str">
            <v>Full</v>
          </cell>
          <cell r="D8" t="str">
            <v>Y</v>
          </cell>
          <cell r="E8">
            <v>117</v>
          </cell>
          <cell r="F8" t="str">
            <v>RR, LL</v>
          </cell>
          <cell r="G8" t="str">
            <v>VIP 3330</v>
          </cell>
          <cell r="H8" t="str">
            <v>N</v>
          </cell>
          <cell r="I8" t="str">
            <v>R</v>
          </cell>
          <cell r="J8" t="str">
            <v>Cruiser 500</v>
          </cell>
        </row>
        <row r="9">
          <cell r="A9" t="str">
            <v>C16020</v>
          </cell>
          <cell r="B9" t="str">
            <v>AgriGold A6544 VT2RIB ***</v>
          </cell>
          <cell r="C9" t="str">
            <v>Early</v>
          </cell>
          <cell r="D9" t="str">
            <v>Y</v>
          </cell>
          <cell r="E9">
            <v>113</v>
          </cell>
          <cell r="F9" t="str">
            <v>RR</v>
          </cell>
          <cell r="G9" t="str">
            <v>VT2P</v>
          </cell>
          <cell r="H9" t="str">
            <v>Y</v>
          </cell>
          <cell r="I9" t="str">
            <v>R</v>
          </cell>
          <cell r="J9" t="str">
            <v>Poncho 500, Votivo</v>
          </cell>
        </row>
        <row r="10">
          <cell r="A10" t="str">
            <v>C16021</v>
          </cell>
          <cell r="B10" t="str">
            <v>AgriGold A6572 VT2RIB ***</v>
          </cell>
          <cell r="C10" t="str">
            <v>Med.</v>
          </cell>
          <cell r="D10" t="str">
            <v>Y</v>
          </cell>
          <cell r="E10">
            <v>114</v>
          </cell>
          <cell r="F10" t="str">
            <v>RR</v>
          </cell>
          <cell r="G10" t="str">
            <v>VT2P</v>
          </cell>
          <cell r="H10" t="str">
            <v>Y</v>
          </cell>
          <cell r="I10" t="str">
            <v>R</v>
          </cell>
          <cell r="J10" t="str">
            <v>Poncho 500, Votivo</v>
          </cell>
        </row>
        <row r="11">
          <cell r="A11" t="str">
            <v>C12003</v>
          </cell>
          <cell r="B11" t="str">
            <v>AgriGold A6659 VT2RIB**</v>
          </cell>
          <cell r="C11" t="str">
            <v>Med.</v>
          </cell>
          <cell r="D11" t="str">
            <v>Y</v>
          </cell>
          <cell r="E11">
            <v>116</v>
          </cell>
          <cell r="F11" t="str">
            <v>RR</v>
          </cell>
          <cell r="G11" t="str">
            <v>VT2P</v>
          </cell>
          <cell r="H11" t="str">
            <v>Y</v>
          </cell>
          <cell r="I11" t="str">
            <v>R</v>
          </cell>
          <cell r="J11" t="str">
            <v>Poncho 500, Votivo</v>
          </cell>
        </row>
        <row r="12">
          <cell r="A12" t="str">
            <v>C20010</v>
          </cell>
          <cell r="B12" t="str">
            <v xml:space="preserve">AgVenture AV7516Q </v>
          </cell>
          <cell r="C12" t="str">
            <v>Med.</v>
          </cell>
          <cell r="D12" t="str">
            <v>Y</v>
          </cell>
          <cell r="E12">
            <v>116</v>
          </cell>
          <cell r="F12" t="str">
            <v>LL RR2</v>
          </cell>
          <cell r="G12" t="str">
            <v>Q</v>
          </cell>
          <cell r="H12" t="str">
            <v>N</v>
          </cell>
          <cell r="I12" t="str">
            <v>R</v>
          </cell>
          <cell r="J12" t="str">
            <v>Poncho 500 VITiVO</v>
          </cell>
        </row>
        <row r="13">
          <cell r="A13" t="str">
            <v>C20006</v>
          </cell>
          <cell r="B13" t="str">
            <v xml:space="preserve">AgVenture AV8216YHB </v>
          </cell>
          <cell r="C13" t="str">
            <v>Med.</v>
          </cell>
          <cell r="D13" t="str">
            <v>Y</v>
          </cell>
          <cell r="E13">
            <v>116</v>
          </cell>
          <cell r="F13" t="str">
            <v>LL RR2</v>
          </cell>
          <cell r="G13" t="str">
            <v>HX1</v>
          </cell>
          <cell r="H13" t="str">
            <v>N</v>
          </cell>
          <cell r="I13" t="str">
            <v>R</v>
          </cell>
          <cell r="J13" t="str">
            <v>Poncho 500 VITiVO</v>
          </cell>
        </row>
        <row r="14">
          <cell r="A14" t="str">
            <v>C20042</v>
          </cell>
          <cell r="B14" t="str">
            <v xml:space="preserve">Armor A1029 </v>
          </cell>
          <cell r="C14" t="str">
            <v>Early</v>
          </cell>
          <cell r="D14" t="str">
            <v>Y</v>
          </cell>
          <cell r="E14">
            <v>110</v>
          </cell>
          <cell r="F14" t="str">
            <v>RR</v>
          </cell>
          <cell r="G14" t="str">
            <v>VT2P</v>
          </cell>
          <cell r="I14" t="str">
            <v>R</v>
          </cell>
          <cell r="J14" t="str">
            <v>Acceleron500, Poncho, Votivo</v>
          </cell>
        </row>
        <row r="15">
          <cell r="A15" t="str">
            <v>C19010</v>
          </cell>
          <cell r="B15" t="str">
            <v xml:space="preserve">Armor A1299 </v>
          </cell>
          <cell r="C15" t="str">
            <v>Early</v>
          </cell>
          <cell r="D15" t="str">
            <v>Y</v>
          </cell>
          <cell r="E15">
            <v>112</v>
          </cell>
          <cell r="F15" t="str">
            <v>RR</v>
          </cell>
          <cell r="G15" t="str">
            <v>VT2P</v>
          </cell>
          <cell r="H15" t="str">
            <v>N</v>
          </cell>
          <cell r="I15" t="str">
            <v xml:space="preserve">R </v>
          </cell>
          <cell r="J15" t="str">
            <v>Acceleron500, Poncho, Votivo</v>
          </cell>
        </row>
        <row r="16">
          <cell r="A16" t="str">
            <v>C20043</v>
          </cell>
          <cell r="B16" t="str">
            <v xml:space="preserve">Armor A1575 </v>
          </cell>
          <cell r="C16" t="str">
            <v>Med.</v>
          </cell>
          <cell r="D16" t="str">
            <v>Y</v>
          </cell>
          <cell r="E16">
            <v>115</v>
          </cell>
          <cell r="F16" t="str">
            <v>RR</v>
          </cell>
          <cell r="G16" t="str">
            <v>VT2P</v>
          </cell>
          <cell r="I16" t="str">
            <v>R</v>
          </cell>
          <cell r="J16" t="str">
            <v>Acceleron500, Poncho, Votivo</v>
          </cell>
        </row>
        <row r="17">
          <cell r="A17" t="str">
            <v>C18057</v>
          </cell>
          <cell r="B17" t="str">
            <v>Caverndale Farms CF 753 GTCBLL</v>
          </cell>
          <cell r="C17" t="str">
            <v>Early</v>
          </cell>
          <cell r="D17" t="str">
            <v>Y</v>
          </cell>
          <cell r="E17">
            <v>107</v>
          </cell>
          <cell r="F17" t="str">
            <v>GT, LL</v>
          </cell>
          <cell r="G17" t="str">
            <v xml:space="preserve">CB </v>
          </cell>
          <cell r="H17" t="str">
            <v>N</v>
          </cell>
          <cell r="I17" t="str">
            <v>R</v>
          </cell>
          <cell r="J17" t="str">
            <v>Cruiser Maxx 250 + VIB</v>
          </cell>
        </row>
        <row r="18">
          <cell r="A18" t="str">
            <v>C19025</v>
          </cell>
          <cell r="B18" t="str">
            <v>Caverndale Farms CF 794 VIP 3111 </v>
          </cell>
          <cell r="C18" t="str">
            <v>Early</v>
          </cell>
          <cell r="D18" t="str">
            <v>Y</v>
          </cell>
          <cell r="E18">
            <v>109</v>
          </cell>
          <cell r="F18" t="str">
            <v>GT, LL</v>
          </cell>
          <cell r="G18" t="str">
            <v>A4</v>
          </cell>
          <cell r="H18" t="str">
            <v>N</v>
          </cell>
          <cell r="I18" t="str">
            <v>R</v>
          </cell>
          <cell r="J18" t="str">
            <v>Cruiser Maxx 250 + VIB</v>
          </cell>
        </row>
        <row r="19">
          <cell r="A19" t="str">
            <v>C19026</v>
          </cell>
          <cell r="B19" t="str">
            <v>Caverndale Farms CF 859 VIP 3111</v>
          </cell>
          <cell r="C19" t="str">
            <v>Med.</v>
          </cell>
          <cell r="D19" t="str">
            <v>Y</v>
          </cell>
          <cell r="E19">
            <v>114</v>
          </cell>
          <cell r="F19" t="str">
            <v>GT, LL</v>
          </cell>
          <cell r="G19" t="str">
            <v>A4</v>
          </cell>
          <cell r="H19" t="str">
            <v>N</v>
          </cell>
          <cell r="I19" t="str">
            <v>R</v>
          </cell>
          <cell r="J19" t="str">
            <v>Cruiser Maxx 250 + VIB</v>
          </cell>
        </row>
        <row r="20">
          <cell r="A20" t="str">
            <v>C20012</v>
          </cell>
          <cell r="B20" t="str">
            <v xml:space="preserve">Croplan CP 5073 </v>
          </cell>
          <cell r="C20" t="str">
            <v>Early</v>
          </cell>
          <cell r="D20" t="str">
            <v>Y</v>
          </cell>
          <cell r="E20">
            <v>110</v>
          </cell>
          <cell r="F20" t="str">
            <v>RR</v>
          </cell>
          <cell r="G20" t="str">
            <v>VT2P</v>
          </cell>
          <cell r="I20" t="str">
            <v>R</v>
          </cell>
          <cell r="J20" t="str">
            <v>AcceleronPonchoVotivo500</v>
          </cell>
        </row>
        <row r="21">
          <cell r="A21" t="str">
            <v>C19020</v>
          </cell>
          <cell r="B21" t="str">
            <v xml:space="preserve">Croplan CP 5340 </v>
          </cell>
          <cell r="C21" t="str">
            <v>Early</v>
          </cell>
          <cell r="D21" t="str">
            <v>Y</v>
          </cell>
          <cell r="E21">
            <v>113</v>
          </cell>
          <cell r="F21" t="str">
            <v>RR</v>
          </cell>
          <cell r="G21" t="str">
            <v>VT2P</v>
          </cell>
          <cell r="H21" t="str">
            <v>Y</v>
          </cell>
          <cell r="I21" t="str">
            <v>R</v>
          </cell>
          <cell r="J21" t="str">
            <v>AcceleronPonchoVotivo500</v>
          </cell>
        </row>
        <row r="22">
          <cell r="A22" t="str">
            <v>C20013</v>
          </cell>
          <cell r="B22" t="str">
            <v xml:space="preserve">Croplan CP 5550 </v>
          </cell>
          <cell r="C22" t="str">
            <v>Med.</v>
          </cell>
          <cell r="D22" t="str">
            <v>Y</v>
          </cell>
          <cell r="E22">
            <v>115</v>
          </cell>
          <cell r="F22" t="str">
            <v>RR</v>
          </cell>
          <cell r="G22" t="str">
            <v>VT2P</v>
          </cell>
          <cell r="I22" t="str">
            <v>R</v>
          </cell>
          <cell r="J22" t="str">
            <v>AcceleronPonchoVotivo500</v>
          </cell>
        </row>
        <row r="23">
          <cell r="A23" t="str">
            <v>C17010</v>
          </cell>
          <cell r="B23" t="str">
            <v xml:space="preserve">Croplan CP 5678 </v>
          </cell>
          <cell r="C23" t="str">
            <v>Med.</v>
          </cell>
          <cell r="D23" t="str">
            <v>Y</v>
          </cell>
          <cell r="E23">
            <v>116</v>
          </cell>
          <cell r="F23" t="str">
            <v>RR</v>
          </cell>
          <cell r="G23" t="str">
            <v>VT2P</v>
          </cell>
          <cell r="H23" t="str">
            <v>Y</v>
          </cell>
          <cell r="I23" t="str">
            <v>R</v>
          </cell>
          <cell r="J23" t="str">
            <v>AcceleronPonchoVotivo500</v>
          </cell>
        </row>
        <row r="24">
          <cell r="A24" t="str">
            <v>C20037</v>
          </cell>
          <cell r="B24" t="str">
            <v>Dekalb DKC60-80 RIB GENVT2P</v>
          </cell>
          <cell r="C24" t="str">
            <v>Early</v>
          </cell>
          <cell r="D24" t="str">
            <v>Y</v>
          </cell>
          <cell r="E24">
            <v>110</v>
          </cell>
          <cell r="F24" t="str">
            <v>RR</v>
          </cell>
          <cell r="G24" t="str">
            <v>VT2P</v>
          </cell>
          <cell r="H24" t="str">
            <v>Y</v>
          </cell>
          <cell r="I24" t="str">
            <v>R</v>
          </cell>
          <cell r="J24" t="str">
            <v>Acceleron P250 P/V EDC</v>
          </cell>
        </row>
        <row r="25">
          <cell r="A25" t="str">
            <v>C18018</v>
          </cell>
          <cell r="B25" t="str">
            <v>Dekalb DKC62-53 GENVT2P**</v>
          </cell>
          <cell r="C25" t="str">
            <v>Early</v>
          </cell>
          <cell r="D25" t="str">
            <v>Y</v>
          </cell>
          <cell r="E25">
            <v>112</v>
          </cell>
          <cell r="F25" t="str">
            <v>RR</v>
          </cell>
          <cell r="G25" t="str">
            <v>VT2P</v>
          </cell>
          <cell r="H25" t="str">
            <v>N</v>
          </cell>
          <cell r="I25" t="str">
            <v>R</v>
          </cell>
          <cell r="J25" t="str">
            <v>Acceleron P250 P/V EDC</v>
          </cell>
        </row>
        <row r="26">
          <cell r="A26" t="str">
            <v>C20038</v>
          </cell>
          <cell r="B26" t="str">
            <v>Dekalb DKC64-64 RIB GENSSRIB</v>
          </cell>
          <cell r="C26" t="str">
            <v>Med.</v>
          </cell>
          <cell r="D26" t="str">
            <v>Y</v>
          </cell>
          <cell r="E26">
            <v>114</v>
          </cell>
          <cell r="F26" t="str">
            <v xml:space="preserve">RR, LL </v>
          </cell>
          <cell r="G26" t="str">
            <v>SS</v>
          </cell>
          <cell r="H26" t="str">
            <v>Y</v>
          </cell>
          <cell r="I26" t="str">
            <v>R</v>
          </cell>
          <cell r="J26" t="str">
            <v>Acceleron P250 P/V EDC</v>
          </cell>
        </row>
        <row r="27">
          <cell r="A27" t="str">
            <v>C17022</v>
          </cell>
          <cell r="B27" t="str">
            <v>Dekalb DKC65-95 RIB GENVT2PRIB**</v>
          </cell>
          <cell r="C27" t="str">
            <v>Med.</v>
          </cell>
          <cell r="D27" t="str">
            <v>Y</v>
          </cell>
          <cell r="E27">
            <v>115</v>
          </cell>
          <cell r="F27" t="str">
            <v>RR</v>
          </cell>
          <cell r="G27" t="str">
            <v>VT2P</v>
          </cell>
          <cell r="H27" t="str">
            <v>Y</v>
          </cell>
          <cell r="I27" t="str">
            <v>R</v>
          </cell>
          <cell r="J27" t="str">
            <v>Acceleron P250 P/V EDC</v>
          </cell>
        </row>
        <row r="28">
          <cell r="A28" t="str">
            <v>C20039</v>
          </cell>
          <cell r="B28" t="str">
            <v>Dekalb DKC65-99 RIB TRECEPTA RIB</v>
          </cell>
          <cell r="C28" t="str">
            <v>Med.</v>
          </cell>
          <cell r="D28" t="str">
            <v>Y</v>
          </cell>
          <cell r="E28">
            <v>115</v>
          </cell>
          <cell r="F28" t="str">
            <v>RR</v>
          </cell>
          <cell r="G28" t="str">
            <v>TRE</v>
          </cell>
          <cell r="H28" t="str">
            <v>Y</v>
          </cell>
          <cell r="I28" t="str">
            <v>R</v>
          </cell>
          <cell r="J28" t="str">
            <v>Acceleron P250 P/V EDC</v>
          </cell>
        </row>
        <row r="29">
          <cell r="A29" t="str">
            <v>C20040</v>
          </cell>
          <cell r="B29" t="str">
            <v>Dekalb DKC66-18 RIB GENVT2PRIB</v>
          </cell>
          <cell r="C29" t="str">
            <v>Med.</v>
          </cell>
          <cell r="D29" t="str">
            <v>Y</v>
          </cell>
          <cell r="E29">
            <v>116</v>
          </cell>
          <cell r="F29" t="str">
            <v>RR</v>
          </cell>
          <cell r="G29" t="str">
            <v>VT2P</v>
          </cell>
          <cell r="H29" t="str">
            <v>Y</v>
          </cell>
          <cell r="I29" t="str">
            <v>R</v>
          </cell>
          <cell r="J29" t="str">
            <v>Acceleron P250 P/V EDC</v>
          </cell>
        </row>
        <row r="30">
          <cell r="A30" t="str">
            <v>C20041</v>
          </cell>
          <cell r="B30" t="str">
            <v>Dekalb DKC67-37 RIB GENSSRIB</v>
          </cell>
          <cell r="C30" t="str">
            <v>Full</v>
          </cell>
          <cell r="D30" t="str">
            <v>Y</v>
          </cell>
          <cell r="E30">
            <v>117</v>
          </cell>
          <cell r="F30" t="str">
            <v>RR, LL</v>
          </cell>
          <cell r="G30" t="str">
            <v>VT2P</v>
          </cell>
          <cell r="H30" t="str">
            <v>Y</v>
          </cell>
          <cell r="I30" t="str">
            <v>R</v>
          </cell>
          <cell r="J30" t="str">
            <v>Acceleron P250 P/V EDC</v>
          </cell>
        </row>
        <row r="31">
          <cell r="A31" t="str">
            <v>C16044</v>
          </cell>
          <cell r="B31" t="str">
            <v>Dekalb DKC67-44 RIB GENVT2PRIB***</v>
          </cell>
          <cell r="C31" t="str">
            <v>Full</v>
          </cell>
          <cell r="D31" t="str">
            <v>Y</v>
          </cell>
          <cell r="E31">
            <v>117</v>
          </cell>
          <cell r="F31" t="str">
            <v>RR</v>
          </cell>
          <cell r="G31" t="str">
            <v>VT2P</v>
          </cell>
          <cell r="H31" t="str">
            <v>Y</v>
          </cell>
          <cell r="I31" t="str">
            <v>R</v>
          </cell>
          <cell r="J31" t="str">
            <v>Acceleron P250 P/V EDC</v>
          </cell>
        </row>
        <row r="32">
          <cell r="A32" t="str">
            <v>C18020</v>
          </cell>
          <cell r="B32" t="str">
            <v>Dekalb DKC68-69 RIB GENVT2PRIB***</v>
          </cell>
          <cell r="C32" t="str">
            <v>Full</v>
          </cell>
          <cell r="D32" t="str">
            <v>Y</v>
          </cell>
          <cell r="E32">
            <v>118</v>
          </cell>
          <cell r="F32" t="str">
            <v>RR</v>
          </cell>
          <cell r="G32" t="str">
            <v>VT2P</v>
          </cell>
          <cell r="H32" t="str">
            <v>Y</v>
          </cell>
          <cell r="I32" t="str">
            <v>R</v>
          </cell>
          <cell r="J32" t="str">
            <v>Acceleron P250P/V EDC</v>
          </cell>
        </row>
        <row r="33">
          <cell r="A33" t="str">
            <v>C17023</v>
          </cell>
          <cell r="B33" t="str">
            <v>Dekalb DKC70-27 RIB GENVT2PRIB**</v>
          </cell>
          <cell r="C33" t="str">
            <v>Full</v>
          </cell>
          <cell r="D33" t="str">
            <v>Y</v>
          </cell>
          <cell r="E33">
            <v>120</v>
          </cell>
          <cell r="F33" t="str">
            <v>RR</v>
          </cell>
          <cell r="G33" t="str">
            <v>VT2P</v>
          </cell>
          <cell r="H33" t="str">
            <v>Y</v>
          </cell>
          <cell r="I33" t="str">
            <v>R</v>
          </cell>
          <cell r="J33" t="str">
            <v>Acceleron P250P/V EDC</v>
          </cell>
        </row>
        <row r="34">
          <cell r="A34" t="str">
            <v>C18034</v>
          </cell>
          <cell r="B34" t="str">
            <v xml:space="preserve">Dyna-Gro D50VC30 </v>
          </cell>
          <cell r="C34" t="str">
            <v>Early</v>
          </cell>
          <cell r="D34" t="str">
            <v>Y</v>
          </cell>
          <cell r="E34">
            <v>110</v>
          </cell>
          <cell r="F34" t="str">
            <v>RR</v>
          </cell>
          <cell r="G34" t="str">
            <v>VT2P</v>
          </cell>
          <cell r="H34" t="str">
            <v>N</v>
          </cell>
          <cell r="I34" t="str">
            <v>R</v>
          </cell>
          <cell r="J34" t="str">
            <v>Acceleron 500</v>
          </cell>
        </row>
        <row r="35">
          <cell r="A35" t="str">
            <v>C20023</v>
          </cell>
          <cell r="B35" t="str">
            <v xml:space="preserve">Dyna-Gro D53VC33 </v>
          </cell>
          <cell r="C35" t="str">
            <v>Early</v>
          </cell>
          <cell r="D35" t="str">
            <v>Y</v>
          </cell>
          <cell r="E35">
            <v>113</v>
          </cell>
          <cell r="F35" t="str">
            <v>RR</v>
          </cell>
          <cell r="G35" t="str">
            <v>VT2P</v>
          </cell>
          <cell r="H35" t="str">
            <v>N</v>
          </cell>
          <cell r="I35" t="str">
            <v>R</v>
          </cell>
          <cell r="J35" t="str">
            <v>Acceleron 500</v>
          </cell>
        </row>
        <row r="36">
          <cell r="A36" t="str">
            <v>C20024</v>
          </cell>
          <cell r="B36" t="str">
            <v xml:space="preserve">Dyna-Gro D54VC34 </v>
          </cell>
          <cell r="C36" t="str">
            <v>Med.</v>
          </cell>
          <cell r="D36" t="str">
            <v>Y</v>
          </cell>
          <cell r="E36">
            <v>114</v>
          </cell>
          <cell r="F36" t="str">
            <v>RR</v>
          </cell>
          <cell r="G36" t="str">
            <v>VT2P</v>
          </cell>
          <cell r="H36" t="str">
            <v>N</v>
          </cell>
          <cell r="I36" t="str">
            <v>R</v>
          </cell>
          <cell r="J36" t="str">
            <v>Acceleron 500</v>
          </cell>
        </row>
        <row r="37">
          <cell r="A37" t="str">
            <v>C19028</v>
          </cell>
          <cell r="B37" t="str">
            <v xml:space="preserve">Dyna-Gro D55VC80** </v>
          </cell>
          <cell r="C37" t="str">
            <v>Med.</v>
          </cell>
          <cell r="D37" t="str">
            <v>Y</v>
          </cell>
          <cell r="E37">
            <v>115</v>
          </cell>
          <cell r="F37" t="str">
            <v>RR</v>
          </cell>
          <cell r="G37" t="str">
            <v>VT2P </v>
          </cell>
          <cell r="H37" t="str">
            <v>N</v>
          </cell>
          <cell r="I37" t="str">
            <v>R</v>
          </cell>
          <cell r="J37" t="str">
            <v>Acceleron 500</v>
          </cell>
        </row>
        <row r="38">
          <cell r="A38" t="str">
            <v>C19029</v>
          </cell>
          <cell r="B38" t="str">
            <v xml:space="preserve">Dyna-Gro D57VC17 </v>
          </cell>
          <cell r="C38" t="str">
            <v>Full</v>
          </cell>
          <cell r="D38" t="str">
            <v>Y</v>
          </cell>
          <cell r="E38">
            <v>117</v>
          </cell>
          <cell r="F38" t="str">
            <v>RR</v>
          </cell>
          <cell r="G38" t="str">
            <v>VT2P </v>
          </cell>
          <cell r="H38" t="str">
            <v>N</v>
          </cell>
          <cell r="I38" t="str">
            <v>R</v>
          </cell>
          <cell r="J38" t="str">
            <v>Acceleron 500</v>
          </cell>
        </row>
        <row r="39">
          <cell r="A39" t="str">
            <v>C16037</v>
          </cell>
          <cell r="B39" t="str">
            <v xml:space="preserve">Dyna-Gro D58VC65  </v>
          </cell>
          <cell r="C39" t="str">
            <v>Full</v>
          </cell>
          <cell r="D39" t="str">
            <v>Y</v>
          </cell>
          <cell r="E39">
            <v>118</v>
          </cell>
          <cell r="F39" t="str">
            <v>RR</v>
          </cell>
          <cell r="G39" t="str">
            <v xml:space="preserve">VT2P </v>
          </cell>
          <cell r="H39" t="str">
            <v>N</v>
          </cell>
          <cell r="I39" t="str">
            <v>R</v>
          </cell>
          <cell r="J39" t="str">
            <v>Acceleron 500</v>
          </cell>
        </row>
        <row r="40">
          <cell r="A40" t="str">
            <v>C16016</v>
          </cell>
          <cell r="B40" t="str">
            <v>LG Seeds LG5643 VT2Pro***</v>
          </cell>
          <cell r="C40" t="str">
            <v>Med.</v>
          </cell>
          <cell r="D40" t="str">
            <v>Y</v>
          </cell>
          <cell r="E40">
            <v>114</v>
          </cell>
          <cell r="F40" t="str">
            <v>RR</v>
          </cell>
          <cell r="G40" t="str">
            <v>VT2P</v>
          </cell>
          <cell r="H40" t="str">
            <v>N</v>
          </cell>
          <cell r="I40" t="str">
            <v>R</v>
          </cell>
          <cell r="J40" t="str">
            <v>Poncho 500, Votivo</v>
          </cell>
        </row>
        <row r="41">
          <cell r="A41" t="str">
            <v>C19027</v>
          </cell>
          <cell r="B41" t="str">
            <v>LG Seeds LG62C35 VT2Pro</v>
          </cell>
          <cell r="C41" t="str">
            <v>Early</v>
          </cell>
          <cell r="D41" t="str">
            <v>Y</v>
          </cell>
          <cell r="E41">
            <v>112</v>
          </cell>
          <cell r="F41" t="str">
            <v>RR</v>
          </cell>
          <cell r="G41" t="str">
            <v>VT2P </v>
          </cell>
          <cell r="H41" t="str">
            <v>N</v>
          </cell>
          <cell r="I41" t="str">
            <v>R</v>
          </cell>
          <cell r="J41" t="str">
            <v>Poncho 500, Votivo</v>
          </cell>
        </row>
        <row r="42">
          <cell r="A42" t="str">
            <v>C18011</v>
          </cell>
          <cell r="B42" t="str">
            <v>LG Seeds LG64C30 TRC***</v>
          </cell>
          <cell r="C42" t="str">
            <v>Med.</v>
          </cell>
          <cell r="D42" t="str">
            <v>Y</v>
          </cell>
          <cell r="E42">
            <v>114</v>
          </cell>
          <cell r="F42" t="str">
            <v>RR</v>
          </cell>
          <cell r="G42" t="str">
            <v>TRE</v>
          </cell>
          <cell r="H42" t="str">
            <v>N</v>
          </cell>
          <cell r="I42" t="str">
            <v>R</v>
          </cell>
          <cell r="J42" t="str">
            <v>Poncho 500, Votivo</v>
          </cell>
        </row>
        <row r="43">
          <cell r="A43" t="str">
            <v>C20004</v>
          </cell>
          <cell r="B43" t="str">
            <v>LG Seeds LG66C32 VT2Pro</v>
          </cell>
          <cell r="C43" t="str">
            <v>Med.</v>
          </cell>
          <cell r="D43" t="str">
            <v>Y</v>
          </cell>
          <cell r="E43">
            <v>116</v>
          </cell>
          <cell r="F43" t="str">
            <v>RR</v>
          </cell>
          <cell r="G43" t="str">
            <v>VT2P</v>
          </cell>
          <cell r="H43" t="str">
            <v>N</v>
          </cell>
          <cell r="I43" t="str">
            <v>R</v>
          </cell>
          <cell r="J43" t="str">
            <v>Poncho 500, Votivo</v>
          </cell>
        </row>
        <row r="44">
          <cell r="A44" t="str">
            <v>C20003</v>
          </cell>
          <cell r="B44" t="str">
            <v>LG Seeds LG66C44 VT2Pro</v>
          </cell>
          <cell r="C44" t="str">
            <v>Med.</v>
          </cell>
          <cell r="D44" t="str">
            <v>Y</v>
          </cell>
          <cell r="E44">
            <v>116</v>
          </cell>
          <cell r="F44" t="str">
            <v>RR</v>
          </cell>
          <cell r="G44" t="str">
            <v>VT2P</v>
          </cell>
          <cell r="H44" t="str">
            <v>N</v>
          </cell>
          <cell r="I44" t="str">
            <v>R</v>
          </cell>
          <cell r="J44" t="str">
            <v>Poncho 500, Votivo</v>
          </cell>
        </row>
        <row r="45">
          <cell r="A45" t="str">
            <v>C20005</v>
          </cell>
          <cell r="B45" t="str">
            <v>LG Seeds LG68C22 VT2Pro</v>
          </cell>
          <cell r="C45" t="str">
            <v>Full</v>
          </cell>
          <cell r="D45" t="str">
            <v>Y</v>
          </cell>
          <cell r="E45">
            <v>118</v>
          </cell>
          <cell r="F45" t="str">
            <v>RR</v>
          </cell>
          <cell r="G45" t="str">
            <v>VT2P</v>
          </cell>
          <cell r="H45" t="str">
            <v>N</v>
          </cell>
          <cell r="I45" t="str">
            <v>R</v>
          </cell>
          <cell r="J45" t="str">
            <v>Poncho 500, Votivo</v>
          </cell>
        </row>
        <row r="46">
          <cell r="A46" t="str">
            <v>C18045</v>
          </cell>
          <cell r="B46" t="str">
            <v>Local Seed Co. LC1289 VT2P</v>
          </cell>
          <cell r="C46" t="str">
            <v>Early</v>
          </cell>
          <cell r="D46" t="str">
            <v>Y</v>
          </cell>
          <cell r="E46">
            <v>112</v>
          </cell>
          <cell r="F46" t="str">
            <v>RR</v>
          </cell>
          <cell r="G46" t="str">
            <v>VT2P</v>
          </cell>
          <cell r="H46" t="str">
            <v>N</v>
          </cell>
          <cell r="I46" t="str">
            <v>R</v>
          </cell>
          <cell r="J46" t="str">
            <v>Radius 500</v>
          </cell>
        </row>
        <row r="47">
          <cell r="A47" t="str">
            <v>C20025</v>
          </cell>
          <cell r="B47" t="str">
            <v>Local Seed Co. LC1307 TC</v>
          </cell>
          <cell r="C47" t="str">
            <v>Early</v>
          </cell>
          <cell r="D47" t="str">
            <v>Y</v>
          </cell>
          <cell r="E47">
            <v>113</v>
          </cell>
          <cell r="F47" t="str">
            <v>RR</v>
          </cell>
          <cell r="G47" t="str">
            <v>VT2P</v>
          </cell>
          <cell r="H47" t="str">
            <v>N</v>
          </cell>
          <cell r="I47" t="str">
            <v>R</v>
          </cell>
          <cell r="J47" t="str">
            <v>Radius 500</v>
          </cell>
        </row>
        <row r="48">
          <cell r="A48" t="str">
            <v>C20026</v>
          </cell>
          <cell r="B48" t="str">
            <v>Local Seed Co. LC1398 VT2P</v>
          </cell>
          <cell r="C48" t="str">
            <v>Early</v>
          </cell>
          <cell r="D48" t="str">
            <v>Y</v>
          </cell>
          <cell r="E48">
            <v>113</v>
          </cell>
          <cell r="F48" t="str">
            <v>RR</v>
          </cell>
          <cell r="G48" t="str">
            <v>VT2P</v>
          </cell>
          <cell r="H48" t="str">
            <v>N</v>
          </cell>
          <cell r="I48" t="str">
            <v>R</v>
          </cell>
          <cell r="J48" t="str">
            <v>Radius 500</v>
          </cell>
        </row>
        <row r="49">
          <cell r="A49" t="str">
            <v>C20028</v>
          </cell>
          <cell r="B49" t="str">
            <v>Local Seed Co. LC1407 VT2P</v>
          </cell>
          <cell r="C49" t="str">
            <v>Med.</v>
          </cell>
          <cell r="D49" t="str">
            <v>Y</v>
          </cell>
          <cell r="E49">
            <v>114</v>
          </cell>
          <cell r="F49" t="str">
            <v>RR</v>
          </cell>
          <cell r="G49" t="str">
            <v>VT2P</v>
          </cell>
          <cell r="H49" t="str">
            <v>N</v>
          </cell>
          <cell r="I49" t="str">
            <v>R</v>
          </cell>
          <cell r="J49" t="str">
            <v>Radius 500</v>
          </cell>
        </row>
        <row r="50">
          <cell r="A50" t="str">
            <v>C19037</v>
          </cell>
          <cell r="B50" t="str">
            <v>Local Seed Co. LC1488 VT2P</v>
          </cell>
          <cell r="C50" t="str">
            <v>Med.</v>
          </cell>
          <cell r="D50" t="str">
            <v>Y</v>
          </cell>
          <cell r="E50">
            <v>114</v>
          </cell>
          <cell r="F50" t="str">
            <v>RR</v>
          </cell>
          <cell r="G50" t="str">
            <v>VT2P</v>
          </cell>
          <cell r="H50" t="str">
            <v>N</v>
          </cell>
          <cell r="I50" t="str">
            <v>R</v>
          </cell>
          <cell r="J50" t="str">
            <v>Radius 500</v>
          </cell>
        </row>
        <row r="51">
          <cell r="A51" t="str">
            <v>C20027</v>
          </cell>
          <cell r="B51" t="str">
            <v>Local Seed Co. LC1497 DGVT2P</v>
          </cell>
          <cell r="C51" t="str">
            <v>Med.</v>
          </cell>
          <cell r="D51" t="str">
            <v>Y</v>
          </cell>
          <cell r="E51">
            <v>114</v>
          </cell>
          <cell r="F51" t="str">
            <v>RR</v>
          </cell>
          <cell r="G51" t="str">
            <v>VT2P</v>
          </cell>
          <cell r="H51" t="str">
            <v>N</v>
          </cell>
          <cell r="I51" t="str">
            <v>R</v>
          </cell>
          <cell r="J51" t="str">
            <v>Radius 500</v>
          </cell>
        </row>
        <row r="52">
          <cell r="A52" t="str">
            <v>C20029</v>
          </cell>
          <cell r="B52" t="str">
            <v>Local Seed Co. LC1506 VT2P</v>
          </cell>
          <cell r="C52" t="str">
            <v>Med.</v>
          </cell>
          <cell r="D52" t="str">
            <v>Y</v>
          </cell>
          <cell r="E52">
            <v>115</v>
          </cell>
          <cell r="F52" t="str">
            <v>RR</v>
          </cell>
          <cell r="G52" t="str">
            <v>VT2P</v>
          </cell>
          <cell r="H52" t="str">
            <v>N</v>
          </cell>
          <cell r="I52" t="str">
            <v>R</v>
          </cell>
          <cell r="J52" t="str">
            <v>Radius 500</v>
          </cell>
        </row>
        <row r="53">
          <cell r="A53" t="str">
            <v>C19038</v>
          </cell>
          <cell r="B53" t="str">
            <v>Local Seed Co. LC1577 VT2P**</v>
          </cell>
          <cell r="C53" t="str">
            <v>Med.</v>
          </cell>
          <cell r="D53" t="str">
            <v>Y</v>
          </cell>
          <cell r="E53">
            <v>115</v>
          </cell>
          <cell r="F53" t="str">
            <v>RR</v>
          </cell>
          <cell r="G53" t="str">
            <v>VT2P</v>
          </cell>
          <cell r="H53" t="str">
            <v>N</v>
          </cell>
          <cell r="I53" t="str">
            <v>R</v>
          </cell>
          <cell r="J53" t="str">
            <v>Radius 500</v>
          </cell>
        </row>
        <row r="54">
          <cell r="A54" t="str">
            <v>C19040</v>
          </cell>
          <cell r="B54" t="str">
            <v>Local Seed Co. LC1697 VT2P</v>
          </cell>
          <cell r="C54" t="str">
            <v>Med.</v>
          </cell>
          <cell r="D54" t="str">
            <v>Y</v>
          </cell>
          <cell r="E54">
            <v>116</v>
          </cell>
          <cell r="F54" t="str">
            <v>RR</v>
          </cell>
          <cell r="G54" t="str">
            <v>VT2P</v>
          </cell>
          <cell r="H54" t="str">
            <v>N</v>
          </cell>
          <cell r="I54" t="str">
            <v>R</v>
          </cell>
          <cell r="J54" t="str">
            <v>Radius 500</v>
          </cell>
        </row>
        <row r="55">
          <cell r="A55" t="str">
            <v>C20030</v>
          </cell>
          <cell r="B55" t="str">
            <v>Local Seed Co. LC1707 VT2P</v>
          </cell>
          <cell r="C55" t="str">
            <v>Full</v>
          </cell>
          <cell r="D55" t="str">
            <v>Y</v>
          </cell>
          <cell r="E55">
            <v>117</v>
          </cell>
          <cell r="F55" t="str">
            <v>RR</v>
          </cell>
          <cell r="G55" t="str">
            <v>VT2P</v>
          </cell>
          <cell r="H55" t="str">
            <v>N</v>
          </cell>
          <cell r="I55" t="str">
            <v>R</v>
          </cell>
          <cell r="J55" t="str">
            <v>Radius 500</v>
          </cell>
        </row>
        <row r="56">
          <cell r="A56" t="str">
            <v>C20031</v>
          </cell>
          <cell r="B56" t="str">
            <v>Local Seed Co. LC1806 VT2P</v>
          </cell>
          <cell r="C56" t="str">
            <v>Full</v>
          </cell>
          <cell r="D56" t="str">
            <v>Y</v>
          </cell>
          <cell r="E56">
            <v>118</v>
          </cell>
          <cell r="F56" t="str">
            <v>RR</v>
          </cell>
          <cell r="G56" t="str">
            <v>VT2P</v>
          </cell>
          <cell r="H56" t="str">
            <v>N</v>
          </cell>
          <cell r="I56" t="str">
            <v>R</v>
          </cell>
          <cell r="J56" t="str">
            <v>Radius 500</v>
          </cell>
        </row>
        <row r="57">
          <cell r="A57" t="str">
            <v>C20047</v>
          </cell>
          <cell r="B57" t="str">
            <v>Local Seed Co. LC1898 TC</v>
          </cell>
          <cell r="C57" t="str">
            <v>Full</v>
          </cell>
          <cell r="D57" t="str">
            <v>Y</v>
          </cell>
          <cell r="E57">
            <v>118</v>
          </cell>
          <cell r="F57" t="str">
            <v xml:space="preserve"> RR</v>
          </cell>
          <cell r="G57" t="str">
            <v>TRE</v>
          </cell>
          <cell r="H57" t="str">
            <v>N</v>
          </cell>
          <cell r="I57" t="str">
            <v>R</v>
          </cell>
          <cell r="J57" t="str">
            <v>Radius 500</v>
          </cell>
        </row>
        <row r="58">
          <cell r="A58" t="str">
            <v>C19044</v>
          </cell>
          <cell r="B58" t="str">
            <v>Local Seed Co. LC1987 VT2P</v>
          </cell>
          <cell r="C58" t="str">
            <v>Full</v>
          </cell>
          <cell r="D58" t="str">
            <v>Y</v>
          </cell>
          <cell r="E58">
            <v>119</v>
          </cell>
          <cell r="F58" t="str">
            <v>RR</v>
          </cell>
          <cell r="G58" t="str">
            <v>VT2P</v>
          </cell>
          <cell r="H58" t="str">
            <v>N</v>
          </cell>
          <cell r="I58" t="str">
            <v>R</v>
          </cell>
          <cell r="J58" t="str">
            <v>Radius 500</v>
          </cell>
        </row>
        <row r="59">
          <cell r="A59" t="str">
            <v>C20011</v>
          </cell>
          <cell r="B59" t="str">
            <v>Mission Seed A1257 VT2P</v>
          </cell>
          <cell r="C59" t="str">
            <v>Early</v>
          </cell>
          <cell r="D59" t="str">
            <v>Y</v>
          </cell>
          <cell r="E59">
            <v>112</v>
          </cell>
          <cell r="F59" t="str">
            <v>RR2</v>
          </cell>
          <cell r="G59" t="str">
            <v>VT2P</v>
          </cell>
          <cell r="H59" t="str">
            <v>N</v>
          </cell>
          <cell r="I59" t="str">
            <v>R</v>
          </cell>
          <cell r="J59" t="str">
            <v>Acceleron 250</v>
          </cell>
        </row>
        <row r="60">
          <cell r="A60" t="str">
            <v>C20007</v>
          </cell>
          <cell r="B60" t="str">
            <v>Mission Seed A1477 DGVT2P</v>
          </cell>
          <cell r="C60" t="str">
            <v>Med.</v>
          </cell>
          <cell r="D60" t="str">
            <v>Y</v>
          </cell>
          <cell r="E60">
            <v>114</v>
          </cell>
          <cell r="F60" t="str">
            <v>RR2</v>
          </cell>
          <cell r="G60" t="str">
            <v>VT2P</v>
          </cell>
          <cell r="H60" t="str">
            <v>N</v>
          </cell>
          <cell r="I60" t="str">
            <v>R</v>
          </cell>
          <cell r="J60" t="str">
            <v>Acceleron 250</v>
          </cell>
        </row>
        <row r="61">
          <cell r="A61" t="str">
            <v>C20008</v>
          </cell>
          <cell r="B61" t="str">
            <v>Mission Seed A1548 DGVT2P</v>
          </cell>
          <cell r="C61" t="str">
            <v>Med.</v>
          </cell>
          <cell r="D61" t="str">
            <v>Y</v>
          </cell>
          <cell r="E61">
            <v>115</v>
          </cell>
          <cell r="F61" t="str">
            <v>RR2</v>
          </cell>
          <cell r="G61" t="str">
            <v>VT2P</v>
          </cell>
          <cell r="H61" t="str">
            <v>N</v>
          </cell>
          <cell r="I61" t="str">
            <v>R</v>
          </cell>
          <cell r="J61" t="str">
            <v>Acceleron 250</v>
          </cell>
        </row>
        <row r="62">
          <cell r="A62" t="str">
            <v>C20046</v>
          </cell>
          <cell r="B62" t="str">
            <v>Mission Seed A1657 VT2P</v>
          </cell>
          <cell r="C62" t="str">
            <v>Med.</v>
          </cell>
          <cell r="D62" t="str">
            <v>Y</v>
          </cell>
          <cell r="E62">
            <v>116</v>
          </cell>
          <cell r="F62" t="str">
            <v>RR2</v>
          </cell>
          <cell r="G62" t="str">
            <v>VT2P</v>
          </cell>
          <cell r="H62" t="str">
            <v>N</v>
          </cell>
          <cell r="I62" t="str">
            <v>R</v>
          </cell>
          <cell r="J62" t="str">
            <v>Acceleron 250</v>
          </cell>
        </row>
        <row r="63">
          <cell r="A63" t="str">
            <v>C20009</v>
          </cell>
          <cell r="B63" t="str">
            <v>Mission Seed A1798 VT2P</v>
          </cell>
          <cell r="C63" t="str">
            <v>Full</v>
          </cell>
          <cell r="D63" t="str">
            <v>Y</v>
          </cell>
          <cell r="E63">
            <v>117</v>
          </cell>
          <cell r="F63" t="str">
            <v>RR2</v>
          </cell>
          <cell r="G63" t="str">
            <v>VT2P</v>
          </cell>
          <cell r="H63" t="str">
            <v>N</v>
          </cell>
          <cell r="I63" t="str">
            <v>R</v>
          </cell>
          <cell r="J63" t="str">
            <v>Acceleron 250</v>
          </cell>
        </row>
        <row r="64">
          <cell r="A64" t="str">
            <v>C20036</v>
          </cell>
          <cell r="B64" t="str">
            <v>NK Seeds 1523 3220</v>
          </cell>
          <cell r="C64" t="str">
            <v>Med.</v>
          </cell>
          <cell r="D64" t="str">
            <v>Y</v>
          </cell>
          <cell r="E64">
            <v>115</v>
          </cell>
          <cell r="F64" t="str">
            <v xml:space="preserve">RR, LL </v>
          </cell>
          <cell r="G64" t="str">
            <v>VZ</v>
          </cell>
          <cell r="H64" t="str">
            <v>Y</v>
          </cell>
          <cell r="I64" t="str">
            <v>R</v>
          </cell>
          <cell r="J64" t="str">
            <v>Cruiser/avicta 250</v>
          </cell>
        </row>
        <row r="65">
          <cell r="A65" t="str">
            <v>C20035</v>
          </cell>
          <cell r="B65" t="str">
            <v>NK Seeds 1677 3110</v>
          </cell>
          <cell r="C65" t="str">
            <v>Med.</v>
          </cell>
          <cell r="D65" t="str">
            <v>Y</v>
          </cell>
          <cell r="E65">
            <v>116</v>
          </cell>
          <cell r="F65" t="str">
            <v>RR</v>
          </cell>
          <cell r="G65" t="str">
            <v>VR</v>
          </cell>
          <cell r="H65" t="str">
            <v>N</v>
          </cell>
          <cell r="I65" t="str">
            <v>R</v>
          </cell>
          <cell r="J65" t="str">
            <v>Cruiser/avicta 250</v>
          </cell>
        </row>
        <row r="66">
          <cell r="A66" t="str">
            <v>C19015</v>
          </cell>
          <cell r="B66" t="str">
            <v xml:space="preserve">Progeny EXP1912 </v>
          </cell>
          <cell r="C66" t="str">
            <v>Early</v>
          </cell>
          <cell r="D66" t="str">
            <v>Y</v>
          </cell>
          <cell r="E66">
            <v>112</v>
          </cell>
          <cell r="F66" t="str">
            <v>RR</v>
          </cell>
          <cell r="G66" t="str">
            <v>VT2P</v>
          </cell>
          <cell r="H66" t="str">
            <v>N</v>
          </cell>
          <cell r="I66" t="str">
            <v>E</v>
          </cell>
          <cell r="J66" t="str">
            <v>PV500+EDC+B360</v>
          </cell>
        </row>
        <row r="67">
          <cell r="A67" t="str">
            <v>C19016</v>
          </cell>
          <cell r="B67" t="str">
            <v xml:space="preserve">Progeny EXP1913 </v>
          </cell>
          <cell r="C67" t="str">
            <v>Early</v>
          </cell>
          <cell r="D67" t="str">
            <v>Y</v>
          </cell>
          <cell r="E67">
            <v>113</v>
          </cell>
          <cell r="F67" t="str">
            <v>RR</v>
          </cell>
          <cell r="G67" t="str">
            <v>VT2P</v>
          </cell>
          <cell r="H67" t="str">
            <v>N</v>
          </cell>
          <cell r="I67" t="str">
            <v>E</v>
          </cell>
          <cell r="J67" t="str">
            <v>PV500+EDC+B360</v>
          </cell>
        </row>
        <row r="68">
          <cell r="A68" t="str">
            <v>C19017</v>
          </cell>
          <cell r="B68" t="str">
            <v xml:space="preserve">Progeny EXP1915 </v>
          </cell>
          <cell r="C68" t="str">
            <v>Med.</v>
          </cell>
          <cell r="D68" t="str">
            <v>Y</v>
          </cell>
          <cell r="E68">
            <v>115</v>
          </cell>
          <cell r="F68" t="str">
            <v>RR</v>
          </cell>
          <cell r="G68" t="str">
            <v>VT2P</v>
          </cell>
          <cell r="H68" t="str">
            <v>N</v>
          </cell>
          <cell r="I68" t="str">
            <v>E</v>
          </cell>
          <cell r="J68" t="str">
            <v>PV500+EDC+B360</v>
          </cell>
        </row>
        <row r="69">
          <cell r="A69" t="str">
            <v>C20020</v>
          </cell>
          <cell r="B69" t="str">
            <v xml:space="preserve">Progeny EXP1917 </v>
          </cell>
          <cell r="C69" t="str">
            <v>Full</v>
          </cell>
          <cell r="D69" t="str">
            <v>Y</v>
          </cell>
          <cell r="E69">
            <v>117</v>
          </cell>
          <cell r="F69" t="str">
            <v>RR</v>
          </cell>
          <cell r="G69" t="str">
            <v>VT2P</v>
          </cell>
          <cell r="H69" t="str">
            <v>N</v>
          </cell>
          <cell r="I69" t="str">
            <v>E</v>
          </cell>
          <cell r="J69" t="str">
            <v>PV500+EDC+B360</v>
          </cell>
        </row>
        <row r="70">
          <cell r="A70" t="str">
            <v>C20015</v>
          </cell>
          <cell r="B70" t="str">
            <v xml:space="preserve">Progeny EXP2010 </v>
          </cell>
          <cell r="C70" t="str">
            <v>Early</v>
          </cell>
          <cell r="D70" t="str">
            <v>Y</v>
          </cell>
          <cell r="E70">
            <v>110</v>
          </cell>
          <cell r="F70" t="str">
            <v>RR</v>
          </cell>
          <cell r="G70" t="str">
            <v>TRE</v>
          </cell>
          <cell r="H70" t="str">
            <v>N</v>
          </cell>
          <cell r="I70" t="str">
            <v>E</v>
          </cell>
          <cell r="J70" t="str">
            <v>PV500+EDC+B360</v>
          </cell>
        </row>
        <row r="71">
          <cell r="A71" t="str">
            <v>C20017</v>
          </cell>
          <cell r="B71" t="str">
            <v xml:space="preserve">Progeny EXP2013 </v>
          </cell>
          <cell r="C71" t="str">
            <v>Early</v>
          </cell>
          <cell r="D71" t="str">
            <v>Y</v>
          </cell>
          <cell r="E71">
            <v>113</v>
          </cell>
          <cell r="F71" t="str">
            <v>RR</v>
          </cell>
          <cell r="G71" t="str">
            <v>VT2P</v>
          </cell>
          <cell r="H71" t="str">
            <v>N</v>
          </cell>
          <cell r="I71" t="str">
            <v>E</v>
          </cell>
          <cell r="J71" t="str">
            <v>PV500+EDC+B360</v>
          </cell>
        </row>
        <row r="72">
          <cell r="A72" t="str">
            <v>C20021</v>
          </cell>
          <cell r="B72" t="str">
            <v xml:space="preserve">Progeny EXP2017 </v>
          </cell>
          <cell r="C72" t="str">
            <v>Full</v>
          </cell>
          <cell r="D72" t="str">
            <v>Y</v>
          </cell>
          <cell r="E72">
            <v>117</v>
          </cell>
          <cell r="F72" t="str">
            <v>RR</v>
          </cell>
          <cell r="G72" t="str">
            <v>VT2P</v>
          </cell>
          <cell r="H72" t="str">
            <v>N</v>
          </cell>
          <cell r="I72" t="str">
            <v>E</v>
          </cell>
          <cell r="J72" t="str">
            <v>PV500+EDC+B360</v>
          </cell>
        </row>
        <row r="73">
          <cell r="A73" t="str">
            <v>C20022</v>
          </cell>
          <cell r="B73" t="str">
            <v xml:space="preserve">Progeny EXP2018 </v>
          </cell>
          <cell r="C73" t="str">
            <v>Full</v>
          </cell>
          <cell r="D73" t="str">
            <v>Y</v>
          </cell>
          <cell r="E73">
            <v>118</v>
          </cell>
          <cell r="F73" t="str">
            <v xml:space="preserve">RR, LL </v>
          </cell>
          <cell r="G73" t="str">
            <v>SS</v>
          </cell>
          <cell r="H73" t="str">
            <v>N</v>
          </cell>
          <cell r="I73" t="str">
            <v>E</v>
          </cell>
          <cell r="J73" t="str">
            <v>PV500+EDC+B360</v>
          </cell>
        </row>
        <row r="74">
          <cell r="A74" t="str">
            <v>C20014</v>
          </cell>
          <cell r="B74" t="str">
            <v>Progeny PGY 2008  VT2P</v>
          </cell>
          <cell r="C74" t="str">
            <v>Early</v>
          </cell>
          <cell r="D74" t="str">
            <v>Y</v>
          </cell>
          <cell r="E74">
            <v>108</v>
          </cell>
          <cell r="F74" t="str">
            <v>RR</v>
          </cell>
          <cell r="G74" t="str">
            <v>VT2P</v>
          </cell>
          <cell r="H74" t="str">
            <v>N</v>
          </cell>
          <cell r="I74" t="str">
            <v>R</v>
          </cell>
          <cell r="J74" t="str">
            <v>PV500+EDC+B360</v>
          </cell>
        </row>
        <row r="75">
          <cell r="A75" t="str">
            <v>C20016</v>
          </cell>
          <cell r="B75" t="str">
            <v>Progeny PGY 2012 VT2P</v>
          </cell>
          <cell r="C75" t="str">
            <v>Early</v>
          </cell>
          <cell r="D75" t="str">
            <v>Y</v>
          </cell>
          <cell r="E75">
            <v>112</v>
          </cell>
          <cell r="F75" t="str">
            <v>RR</v>
          </cell>
          <cell r="G75" t="str">
            <v>VT2P</v>
          </cell>
          <cell r="H75" t="str">
            <v>N</v>
          </cell>
          <cell r="I75" t="str">
            <v>R</v>
          </cell>
          <cell r="J75" t="str">
            <v>PV500+EDC+B360</v>
          </cell>
        </row>
        <row r="76">
          <cell r="A76" t="str">
            <v>C20018</v>
          </cell>
          <cell r="B76" t="str">
            <v>Progeny PGY 2015 VT2P</v>
          </cell>
          <cell r="C76" t="str">
            <v>Med.</v>
          </cell>
          <cell r="D76" t="str">
            <v>Y</v>
          </cell>
          <cell r="E76">
            <v>115</v>
          </cell>
          <cell r="F76" t="str">
            <v>RR</v>
          </cell>
          <cell r="G76" t="str">
            <v>VT2P</v>
          </cell>
          <cell r="H76" t="str">
            <v>N</v>
          </cell>
          <cell r="I76" t="str">
            <v>R</v>
          </cell>
          <cell r="J76" t="str">
            <v>PV500+EDC+B360</v>
          </cell>
        </row>
        <row r="77">
          <cell r="A77" t="str">
            <v>C17036</v>
          </cell>
          <cell r="B77" t="str">
            <v>Progeny PGY 8116 SS</v>
          </cell>
          <cell r="C77" t="str">
            <v>Med.</v>
          </cell>
          <cell r="D77" t="str">
            <v>Y</v>
          </cell>
          <cell r="E77">
            <v>116</v>
          </cell>
          <cell r="F77" t="str">
            <v>RR,LL</v>
          </cell>
          <cell r="G77" t="str">
            <v>SS</v>
          </cell>
          <cell r="H77" t="str">
            <v>N</v>
          </cell>
          <cell r="I77" t="str">
            <v>R</v>
          </cell>
          <cell r="J77" t="str">
            <v>PV500+EDC+B360</v>
          </cell>
        </row>
        <row r="78">
          <cell r="A78" t="str">
            <v>C18012</v>
          </cell>
          <cell r="B78" t="str">
            <v>Progeny PGY 9114 VT2P</v>
          </cell>
          <cell r="C78" t="str">
            <v>Med.</v>
          </cell>
          <cell r="D78" t="str">
            <v>Y</v>
          </cell>
          <cell r="E78">
            <v>114</v>
          </cell>
          <cell r="F78" t="str">
            <v>RR</v>
          </cell>
          <cell r="G78" t="str">
            <v>VT2P</v>
          </cell>
          <cell r="H78" t="str">
            <v>N</v>
          </cell>
          <cell r="I78" t="str">
            <v>R</v>
          </cell>
          <cell r="J78" t="str">
            <v>PV500+EDC+B360</v>
          </cell>
        </row>
        <row r="79">
          <cell r="A79" t="str">
            <v>C18015</v>
          </cell>
          <cell r="B79" t="str">
            <v>Progeny PGY 9117 VT2P***</v>
          </cell>
          <cell r="C79" t="str">
            <v>Full</v>
          </cell>
          <cell r="D79" t="str">
            <v>Y</v>
          </cell>
          <cell r="E79">
            <v>117</v>
          </cell>
          <cell r="F79" t="str">
            <v>RR</v>
          </cell>
          <cell r="G79" t="str">
            <v>VT2P</v>
          </cell>
          <cell r="H79" t="str">
            <v>N</v>
          </cell>
          <cell r="I79" t="str">
            <v>R</v>
          </cell>
          <cell r="J79" t="str">
            <v>PV500+EDC+B360</v>
          </cell>
        </row>
        <row r="80">
          <cell r="A80" t="str">
            <v>C20052</v>
          </cell>
          <cell r="B80" t="str">
            <v xml:space="preserve">Spectrum  6228 </v>
          </cell>
          <cell r="C80" t="str">
            <v>Early</v>
          </cell>
          <cell r="D80" t="str">
            <v>Y</v>
          </cell>
          <cell r="E80">
            <v>112</v>
          </cell>
          <cell r="F80" t="str">
            <v>None</v>
          </cell>
          <cell r="G80" t="str">
            <v>None</v>
          </cell>
          <cell r="H80" t="str">
            <v>N</v>
          </cell>
          <cell r="I80" t="str">
            <v>R</v>
          </cell>
          <cell r="J80" t="str">
            <v>CruiserMaxx Corn 250</v>
          </cell>
        </row>
        <row r="81">
          <cell r="A81" t="str">
            <v>C19047</v>
          </cell>
          <cell r="B81" t="str">
            <v xml:space="preserve">Spectrum  6416 </v>
          </cell>
          <cell r="C81" t="str">
            <v>Med.</v>
          </cell>
          <cell r="D81" t="str">
            <v>Y</v>
          </cell>
          <cell r="E81">
            <v>114</v>
          </cell>
          <cell r="F81" t="str">
            <v>none</v>
          </cell>
          <cell r="G81" t="str">
            <v>none</v>
          </cell>
          <cell r="H81" t="str">
            <v>N</v>
          </cell>
          <cell r="I81" t="str">
            <v>R</v>
          </cell>
          <cell r="J81" t="str">
            <v>CruiserMaxx Corn 250</v>
          </cell>
        </row>
        <row r="82">
          <cell r="A82" t="str">
            <v>C20053</v>
          </cell>
          <cell r="B82" t="str">
            <v xml:space="preserve">Spectrum  6775 </v>
          </cell>
          <cell r="C82" t="str">
            <v>Full</v>
          </cell>
          <cell r="D82" t="str">
            <v>Y</v>
          </cell>
          <cell r="E82">
            <v>117</v>
          </cell>
          <cell r="F82" t="str">
            <v>None</v>
          </cell>
          <cell r="G82" t="str">
            <v>None</v>
          </cell>
          <cell r="H82" t="str">
            <v>N</v>
          </cell>
          <cell r="I82" t="str">
            <v>R</v>
          </cell>
          <cell r="J82" t="str">
            <v>CruiserMaxx Corn 250</v>
          </cell>
        </row>
        <row r="83">
          <cell r="A83" t="str">
            <v>C18048</v>
          </cell>
          <cell r="B83" t="str">
            <v>Taylor Seed T-8835 VT2PRO</v>
          </cell>
          <cell r="C83" t="str">
            <v>Med.</v>
          </cell>
          <cell r="D83" t="str">
            <v>Y</v>
          </cell>
          <cell r="E83">
            <v>114</v>
          </cell>
          <cell r="F83" t="str">
            <v>RR2</v>
          </cell>
          <cell r="G83" t="str">
            <v>VT2P</v>
          </cell>
          <cell r="H83" t="str">
            <v>Y</v>
          </cell>
          <cell r="I83" t="str">
            <v>E</v>
          </cell>
          <cell r="J83" t="str">
            <v>Acceleron 250</v>
          </cell>
        </row>
        <row r="84">
          <cell r="A84" t="str">
            <v>C20044</v>
          </cell>
          <cell r="B84" t="str">
            <v xml:space="preserve">TN 2001 </v>
          </cell>
          <cell r="C84" t="str">
            <v>Full</v>
          </cell>
          <cell r="D84" t="str">
            <v>Y</v>
          </cell>
          <cell r="E84" t="str">
            <v>Full</v>
          </cell>
          <cell r="F84" t="str">
            <v>None</v>
          </cell>
          <cell r="G84" t="str">
            <v>None</v>
          </cell>
          <cell r="H84" t="str">
            <v>N</v>
          </cell>
          <cell r="I84" t="str">
            <v>R</v>
          </cell>
          <cell r="J84" t="str">
            <v>Cruizer Maxx 250</v>
          </cell>
        </row>
        <row r="85">
          <cell r="A85" t="str">
            <v>C20045</v>
          </cell>
          <cell r="B85" t="str">
            <v xml:space="preserve">TN 2002 </v>
          </cell>
          <cell r="C85" t="str">
            <v>Full</v>
          </cell>
          <cell r="D85" t="str">
            <v>Y</v>
          </cell>
          <cell r="E85" t="str">
            <v>Full</v>
          </cell>
          <cell r="F85" t="str">
            <v>None</v>
          </cell>
          <cell r="G85" t="str">
            <v>None</v>
          </cell>
          <cell r="H85" t="str">
            <v>N</v>
          </cell>
          <cell r="I85" t="str">
            <v>R</v>
          </cell>
          <cell r="J85" t="str">
            <v>Cruizer Maxx 250</v>
          </cell>
        </row>
        <row r="86">
          <cell r="A86" t="str">
            <v>C19030</v>
          </cell>
          <cell r="B86" t="str">
            <v xml:space="preserve">Warren Seed DS 5018 </v>
          </cell>
          <cell r="C86" t="str">
            <v>Early</v>
          </cell>
          <cell r="D86" t="str">
            <v>Y</v>
          </cell>
          <cell r="E86">
            <v>110</v>
          </cell>
          <cell r="F86" t="str">
            <v>RR, LL </v>
          </cell>
          <cell r="G86" t="str">
            <v>YGCB, HX1</v>
          </cell>
          <cell r="H86" t="str">
            <v>N</v>
          </cell>
          <cell r="I86" t="str">
            <v>R</v>
          </cell>
          <cell r="J86" t="str">
            <v>Poncho 1250/Votivo, Rancona,Maxim Quattro,Intego Solo</v>
          </cell>
        </row>
        <row r="87">
          <cell r="A87" t="str">
            <v>C20032</v>
          </cell>
          <cell r="B87" t="str">
            <v xml:space="preserve">Warren Seed DS 5210  </v>
          </cell>
          <cell r="C87" t="str">
            <v>Early</v>
          </cell>
          <cell r="D87" t="str">
            <v>Y</v>
          </cell>
          <cell r="E87">
            <v>112</v>
          </cell>
          <cell r="F87" t="str">
            <v>RR, LL</v>
          </cell>
          <cell r="G87" t="str">
            <v>YGCB, HX1</v>
          </cell>
          <cell r="H87" t="str">
            <v>N</v>
          </cell>
          <cell r="I87" t="str">
            <v>R</v>
          </cell>
          <cell r="J87" t="str">
            <v>Poncho 1250/Votivo, Rancona,Maxim Quattro,Intego Solo</v>
          </cell>
        </row>
        <row r="88">
          <cell r="A88" t="str">
            <v>C20033</v>
          </cell>
          <cell r="B88" t="str">
            <v xml:space="preserve">Warren Seed DS 5371  </v>
          </cell>
          <cell r="C88" t="str">
            <v>Early</v>
          </cell>
          <cell r="D88" t="str">
            <v>Y</v>
          </cell>
          <cell r="E88">
            <v>113</v>
          </cell>
          <cell r="F88" t="str">
            <v>RR, LL</v>
          </cell>
          <cell r="G88" t="str">
            <v>YGCB, HX1</v>
          </cell>
          <cell r="H88" t="str">
            <v>N</v>
          </cell>
          <cell r="I88" t="str">
            <v>R</v>
          </cell>
          <cell r="J88" t="str">
            <v>Poncho 1250/Votivo, Rancona,Maxim Quattro,Intego Solo</v>
          </cell>
        </row>
        <row r="89">
          <cell r="A89" t="str">
            <v>C19033</v>
          </cell>
          <cell r="B89" t="str">
            <v xml:space="preserve">Warren Seed DS 5510 </v>
          </cell>
          <cell r="C89" t="str">
            <v>Med.</v>
          </cell>
          <cell r="D89" t="str">
            <v>Y</v>
          </cell>
          <cell r="E89">
            <v>115</v>
          </cell>
          <cell r="F89" t="str">
            <v>RR, LL </v>
          </cell>
          <cell r="G89" t="str">
            <v>YGCB, HX1</v>
          </cell>
          <cell r="H89" t="str">
            <v>N</v>
          </cell>
          <cell r="I89" t="str">
            <v>R</v>
          </cell>
          <cell r="J89" t="str">
            <v>Poncho 1250/Votivo, Rancona,Maxim Quattro,Intego Solo</v>
          </cell>
        </row>
        <row r="90">
          <cell r="A90" t="str">
            <v>C20034</v>
          </cell>
          <cell r="B90" t="str">
            <v xml:space="preserve">Warren Seed DS 5676  </v>
          </cell>
          <cell r="C90" t="str">
            <v>Med.</v>
          </cell>
          <cell r="D90" t="str">
            <v>Y</v>
          </cell>
          <cell r="E90">
            <v>116</v>
          </cell>
          <cell r="F90" t="str">
            <v>RR, LL</v>
          </cell>
          <cell r="G90" t="str">
            <v>YGCB, HX1</v>
          </cell>
          <cell r="H90" t="str">
            <v>N</v>
          </cell>
          <cell r="I90" t="str">
            <v>R</v>
          </cell>
          <cell r="J90" t="str">
            <v>Poncho 1250/Votivo, Rancona,Maxim Quattro,Intego Solo</v>
          </cell>
        </row>
        <row r="91">
          <cell r="A91" t="str">
            <v>C20034</v>
          </cell>
          <cell r="B91" t="str">
            <v xml:space="preserve">Warren Seed DS 5676  </v>
          </cell>
          <cell r="C91" t="str">
            <v>Med.</v>
          </cell>
          <cell r="D91" t="str">
            <v>Y</v>
          </cell>
          <cell r="E91">
            <v>116</v>
          </cell>
          <cell r="F91" t="str">
            <v>RR, LL</v>
          </cell>
          <cell r="G91" t="str">
            <v>BCW,ECB,FAW,SB,SCB,SWCB,WBC</v>
          </cell>
          <cell r="H91" t="str">
            <v>N</v>
          </cell>
          <cell r="I91" t="str">
            <v>R</v>
          </cell>
          <cell r="J91" t="str">
            <v>Poncho 1250/Votivo, Rancona,Maxim Quattro,Intego Solo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7A85C-63BF-244F-AC69-5BACDBCD2F97}">
  <dimension ref="A1:AM42"/>
  <sheetViews>
    <sheetView tabSelected="1" workbookViewId="0">
      <selection sqref="A1:XFD1048576"/>
    </sheetView>
  </sheetViews>
  <sheetFormatPr baseColWidth="10" defaultColWidth="8.83203125" defaultRowHeight="16" x14ac:dyDescent="0.2"/>
  <cols>
    <col min="1" max="1" width="31.5" customWidth="1"/>
    <col min="2" max="2" width="14.1640625" style="114" customWidth="1"/>
    <col min="3" max="3" width="10.83203125" style="114" customWidth="1"/>
    <col min="4" max="4" width="10.83203125" style="114" hidden="1" customWidth="1"/>
    <col min="5" max="5" width="5.1640625" style="134" customWidth="1"/>
    <col min="6" max="6" width="5.1640625" style="135" customWidth="1"/>
    <col min="7" max="7" width="5.1640625" style="134" customWidth="1"/>
    <col min="8" max="8" width="5.1640625" style="135" customWidth="1"/>
    <col min="9" max="9" width="5.1640625" style="134" customWidth="1"/>
    <col min="10" max="10" width="5.1640625" style="135" customWidth="1"/>
    <col min="11" max="11" width="5.1640625" style="108" customWidth="1"/>
    <col min="12" max="12" width="5.1640625" style="109" customWidth="1"/>
    <col min="13" max="13" width="5.1640625" style="108" customWidth="1"/>
    <col min="14" max="14" width="5.1640625" style="109" customWidth="1"/>
    <col min="15" max="15" width="5.1640625" style="108" customWidth="1"/>
    <col min="16" max="16" width="5.1640625" style="109" customWidth="1"/>
    <col min="17" max="17" width="5.1640625" style="108" customWidth="1"/>
    <col min="18" max="18" width="5.1640625" style="109" customWidth="1"/>
    <col min="19" max="19" width="5.1640625" style="108" customWidth="1"/>
    <col min="20" max="20" width="5.1640625" style="109" customWidth="1"/>
    <col min="21" max="21" width="5.1640625" style="108" customWidth="1"/>
    <col min="22" max="22" width="5.1640625" style="109" customWidth="1"/>
    <col min="23" max="23" width="5.1640625" style="131" customWidth="1"/>
    <col min="24" max="24" width="5.1640625" style="132" customWidth="1"/>
    <col min="25" max="25" width="5.1640625" style="131" customWidth="1"/>
    <col min="26" max="26" width="5.1640625" style="132" customWidth="1"/>
    <col min="27" max="27" width="5.1640625" style="131" customWidth="1"/>
    <col min="28" max="28" width="5.1640625" style="132" customWidth="1"/>
    <col min="29" max="31" width="5.1640625" style="133" customWidth="1"/>
  </cols>
  <sheetData>
    <row r="1" spans="1:31" ht="30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31" x14ac:dyDescent="0.2">
      <c r="A2" s="2" t="s">
        <v>1</v>
      </c>
      <c r="B2" s="3" t="s">
        <v>2</v>
      </c>
      <c r="C2" s="3" t="s">
        <v>3</v>
      </c>
      <c r="D2" s="3"/>
      <c r="E2" s="4" t="s">
        <v>4</v>
      </c>
      <c r="F2" s="5"/>
      <c r="G2" s="5"/>
      <c r="H2" s="5"/>
      <c r="I2" s="5"/>
      <c r="J2" s="6"/>
      <c r="K2" s="5" t="s">
        <v>5</v>
      </c>
      <c r="L2" s="5"/>
      <c r="M2" s="5"/>
      <c r="N2" s="5"/>
      <c r="O2" s="5"/>
      <c r="P2" s="5"/>
      <c r="Q2" s="4" t="s">
        <v>6</v>
      </c>
      <c r="R2" s="5"/>
      <c r="S2" s="5"/>
      <c r="T2" s="5"/>
      <c r="U2" s="5"/>
      <c r="V2" s="6"/>
      <c r="W2" s="5" t="s">
        <v>7</v>
      </c>
      <c r="X2" s="5"/>
      <c r="Y2" s="5"/>
      <c r="Z2" s="5"/>
      <c r="AA2" s="5"/>
      <c r="AB2" s="5"/>
      <c r="AC2" s="7" t="s">
        <v>8</v>
      </c>
      <c r="AD2" s="8"/>
      <c r="AE2" s="8"/>
    </row>
    <row r="3" spans="1:31" x14ac:dyDescent="0.2">
      <c r="A3" s="9"/>
      <c r="B3" s="10"/>
      <c r="C3" s="10"/>
      <c r="D3" s="10"/>
      <c r="E3" s="11" t="s">
        <v>9</v>
      </c>
      <c r="F3" s="12"/>
      <c r="G3" s="12" t="s">
        <v>10</v>
      </c>
      <c r="H3" s="12"/>
      <c r="I3" s="12" t="s">
        <v>11</v>
      </c>
      <c r="J3" s="13"/>
      <c r="K3" s="12" t="s">
        <v>9</v>
      </c>
      <c r="L3" s="12"/>
      <c r="M3" s="12" t="s">
        <v>10</v>
      </c>
      <c r="N3" s="12"/>
      <c r="O3" s="12" t="s">
        <v>11</v>
      </c>
      <c r="P3" s="12"/>
      <c r="Q3" s="11" t="s">
        <v>9</v>
      </c>
      <c r="R3" s="12"/>
      <c r="S3" s="12" t="s">
        <v>10</v>
      </c>
      <c r="T3" s="12"/>
      <c r="U3" s="12" t="s">
        <v>11</v>
      </c>
      <c r="V3" s="13"/>
      <c r="W3" s="12" t="s">
        <v>9</v>
      </c>
      <c r="X3" s="12"/>
      <c r="Y3" s="12" t="s">
        <v>10</v>
      </c>
      <c r="Z3" s="12"/>
      <c r="AA3" s="12" t="s">
        <v>11</v>
      </c>
      <c r="AB3" s="12"/>
      <c r="AC3" s="14" t="s">
        <v>9</v>
      </c>
      <c r="AD3" s="15" t="s">
        <v>10</v>
      </c>
      <c r="AE3" s="15" t="s">
        <v>11</v>
      </c>
    </row>
    <row r="4" spans="1:31" ht="85" hidden="1" x14ac:dyDescent="0.2">
      <c r="A4" s="9" t="s">
        <v>1</v>
      </c>
      <c r="B4" s="10" t="s">
        <v>12</v>
      </c>
      <c r="C4" s="10" t="s">
        <v>3</v>
      </c>
      <c r="D4" s="10"/>
      <c r="E4" s="16" t="s">
        <v>13</v>
      </c>
      <c r="F4" s="17" t="s">
        <v>14</v>
      </c>
      <c r="G4" s="18" t="s">
        <v>15</v>
      </c>
      <c r="H4" s="17" t="s">
        <v>16</v>
      </c>
      <c r="I4" s="18" t="s">
        <v>17</v>
      </c>
      <c r="J4" s="19" t="s">
        <v>18</v>
      </c>
      <c r="K4" s="20" t="s">
        <v>19</v>
      </c>
      <c r="L4" s="21" t="s">
        <v>20</v>
      </c>
      <c r="M4" s="20" t="s">
        <v>21</v>
      </c>
      <c r="N4" s="21" t="s">
        <v>22</v>
      </c>
      <c r="O4" s="20" t="s">
        <v>23</v>
      </c>
      <c r="P4" s="21" t="s">
        <v>24</v>
      </c>
      <c r="Q4" s="16" t="s">
        <v>25</v>
      </c>
      <c r="R4" s="17" t="s">
        <v>26</v>
      </c>
      <c r="S4" s="18" t="s">
        <v>27</v>
      </c>
      <c r="T4" s="17" t="s">
        <v>28</v>
      </c>
      <c r="U4" s="18" t="s">
        <v>29</v>
      </c>
      <c r="V4" s="19" t="s">
        <v>30</v>
      </c>
      <c r="W4" s="18" t="s">
        <v>31</v>
      </c>
      <c r="X4" s="17" t="s">
        <v>32</v>
      </c>
      <c r="Y4" s="18" t="s">
        <v>33</v>
      </c>
      <c r="Z4" s="17" t="s">
        <v>34</v>
      </c>
      <c r="AA4" s="18" t="s">
        <v>35</v>
      </c>
      <c r="AB4" s="17" t="s">
        <v>36</v>
      </c>
      <c r="AC4" s="14" t="s">
        <v>37</v>
      </c>
      <c r="AD4" s="15" t="s">
        <v>38</v>
      </c>
      <c r="AE4" s="15" t="s">
        <v>39</v>
      </c>
    </row>
    <row r="5" spans="1:31" x14ac:dyDescent="0.2">
      <c r="A5" s="22" t="str">
        <f t="shared" ref="A5:A24" si="0">VLOOKUP(D5,VL_2020,2,FALSE)</f>
        <v>Dekalb DKC67-44 RIB GENVT2PRIB***</v>
      </c>
      <c r="B5" s="23" t="str">
        <f t="shared" ref="B5:B24" si="1">VLOOKUP(D5,VL_2020,6,FALSE)</f>
        <v>RR</v>
      </c>
      <c r="C5" s="23" t="str">
        <f t="shared" ref="C5:C24" si="2">VLOOKUP(D5,VL_2020,7,FALSE)</f>
        <v>VT2P</v>
      </c>
      <c r="D5" s="23" t="s">
        <v>40</v>
      </c>
      <c r="E5" s="24">
        <v>221.56</v>
      </c>
      <c r="F5" s="25" t="s">
        <v>41</v>
      </c>
      <c r="G5" s="26">
        <v>228.92</v>
      </c>
      <c r="H5" s="25" t="s">
        <v>41</v>
      </c>
      <c r="I5" s="26">
        <v>227.74</v>
      </c>
      <c r="J5" s="27" t="s">
        <v>41</v>
      </c>
      <c r="K5" s="28">
        <v>16.607099999999999</v>
      </c>
      <c r="L5" s="29" t="s">
        <v>42</v>
      </c>
      <c r="M5" s="30">
        <v>16.247399999999999</v>
      </c>
      <c r="N5" s="29" t="s">
        <v>43</v>
      </c>
      <c r="O5" s="30">
        <v>16.669599999999999</v>
      </c>
      <c r="P5" s="31" t="s">
        <v>43</v>
      </c>
      <c r="Q5" s="24">
        <v>107.56</v>
      </c>
      <c r="R5" s="25" t="s">
        <v>44</v>
      </c>
      <c r="S5" s="26">
        <v>103.48</v>
      </c>
      <c r="T5" s="25" t="s">
        <v>45</v>
      </c>
      <c r="U5" s="26">
        <v>105.56</v>
      </c>
      <c r="V5" s="27" t="s">
        <v>41</v>
      </c>
      <c r="W5" s="24">
        <v>40.4</v>
      </c>
      <c r="X5" s="25" t="s">
        <v>46</v>
      </c>
      <c r="Y5" s="26">
        <v>41.4968</v>
      </c>
      <c r="Z5" s="25" t="s">
        <v>47</v>
      </c>
      <c r="AA5" s="26">
        <v>43.421300000000002</v>
      </c>
      <c r="AB5" s="27" t="s">
        <v>41</v>
      </c>
      <c r="AC5" s="32">
        <v>0.10671</v>
      </c>
      <c r="AD5" s="33">
        <v>6.225E-2</v>
      </c>
      <c r="AE5" s="33">
        <v>5.774E-2</v>
      </c>
    </row>
    <row r="6" spans="1:31" x14ac:dyDescent="0.2">
      <c r="A6" s="34" t="str">
        <f t="shared" si="0"/>
        <v>Local Seed Co. LC1898 TC</v>
      </c>
      <c r="B6" s="35" t="str">
        <f t="shared" si="1"/>
        <v xml:space="preserve"> RR</v>
      </c>
      <c r="C6" s="35" t="str">
        <f t="shared" si="2"/>
        <v>TRE</v>
      </c>
      <c r="D6" s="35" t="s">
        <v>48</v>
      </c>
      <c r="E6" s="36">
        <v>220.32</v>
      </c>
      <c r="F6" s="37" t="s">
        <v>49</v>
      </c>
      <c r="G6" s="38"/>
      <c r="H6" s="37"/>
      <c r="I6" s="38"/>
      <c r="J6" s="39"/>
      <c r="K6" s="40">
        <v>16.0837</v>
      </c>
      <c r="L6" s="41" t="s">
        <v>50</v>
      </c>
      <c r="M6" s="42"/>
      <c r="N6" s="41"/>
      <c r="O6" s="42"/>
      <c r="P6" s="43"/>
      <c r="Q6" s="36">
        <v>107.67</v>
      </c>
      <c r="R6" s="37" t="s">
        <v>44</v>
      </c>
      <c r="S6" s="38"/>
      <c r="T6" s="37"/>
      <c r="U6" s="38"/>
      <c r="V6" s="39"/>
      <c r="W6" s="36">
        <v>41.1556</v>
      </c>
      <c r="X6" s="37" t="s">
        <v>51</v>
      </c>
      <c r="Y6" s="38"/>
      <c r="Z6" s="37"/>
      <c r="AA6" s="38"/>
      <c r="AB6" s="39"/>
      <c r="AC6" s="44">
        <v>0.36403999999999997</v>
      </c>
      <c r="AD6" s="45"/>
      <c r="AE6" s="45"/>
    </row>
    <row r="7" spans="1:31" x14ac:dyDescent="0.2">
      <c r="A7" s="46" t="str">
        <f t="shared" si="0"/>
        <v>Local Seed Co. LC1707 VT2P</v>
      </c>
      <c r="B7" s="47" t="str">
        <f t="shared" si="1"/>
        <v>RR</v>
      </c>
      <c r="C7" s="47" t="str">
        <f t="shared" si="2"/>
        <v>VT2P</v>
      </c>
      <c r="D7" s="47" t="s">
        <v>52</v>
      </c>
      <c r="E7" s="48">
        <v>217.74</v>
      </c>
      <c r="F7" s="49" t="s">
        <v>53</v>
      </c>
      <c r="G7" s="50"/>
      <c r="H7" s="49"/>
      <c r="I7" s="50"/>
      <c r="J7" s="51"/>
      <c r="K7" s="52">
        <v>16.894200000000001</v>
      </c>
      <c r="L7" s="53" t="s">
        <v>46</v>
      </c>
      <c r="M7" s="54"/>
      <c r="N7" s="53"/>
      <c r="O7" s="54"/>
      <c r="P7" s="55"/>
      <c r="Q7" s="48">
        <v>108.93</v>
      </c>
      <c r="R7" s="49" t="s">
        <v>47</v>
      </c>
      <c r="S7" s="50"/>
      <c r="T7" s="49"/>
      <c r="U7" s="50"/>
      <c r="V7" s="51"/>
      <c r="W7" s="48">
        <v>42.8444</v>
      </c>
      <c r="X7" s="49" t="s">
        <v>54</v>
      </c>
      <c r="Y7" s="50"/>
      <c r="Z7" s="49"/>
      <c r="AA7" s="50"/>
      <c r="AB7" s="51"/>
      <c r="AC7" s="56">
        <v>0</v>
      </c>
      <c r="AD7" s="57"/>
      <c r="AE7" s="57"/>
    </row>
    <row r="8" spans="1:31" x14ac:dyDescent="0.2">
      <c r="A8" s="34" t="str">
        <f t="shared" si="0"/>
        <v>Dekalb DKC68-69 RIB GENVT2PRIB***</v>
      </c>
      <c r="B8" s="35" t="str">
        <f t="shared" si="1"/>
        <v>RR</v>
      </c>
      <c r="C8" s="35" t="str">
        <f t="shared" si="2"/>
        <v>VT2P</v>
      </c>
      <c r="D8" s="35" t="s">
        <v>55</v>
      </c>
      <c r="E8" s="36">
        <v>216.8</v>
      </c>
      <c r="F8" s="37" t="s">
        <v>56</v>
      </c>
      <c r="G8" s="38">
        <v>226.6</v>
      </c>
      <c r="H8" s="37" t="s">
        <v>49</v>
      </c>
      <c r="I8" s="38">
        <v>224.06</v>
      </c>
      <c r="J8" s="39" t="s">
        <v>49</v>
      </c>
      <c r="K8" s="40">
        <v>17.4819</v>
      </c>
      <c r="L8" s="41" t="s">
        <v>47</v>
      </c>
      <c r="M8" s="42">
        <v>17.586300000000001</v>
      </c>
      <c r="N8" s="41" t="s">
        <v>41</v>
      </c>
      <c r="O8" s="42">
        <v>17.8902</v>
      </c>
      <c r="P8" s="43" t="s">
        <v>41</v>
      </c>
      <c r="Q8" s="36">
        <v>110.22</v>
      </c>
      <c r="R8" s="37" t="s">
        <v>47</v>
      </c>
      <c r="S8" s="38">
        <v>106.69</v>
      </c>
      <c r="T8" s="37" t="s">
        <v>41</v>
      </c>
      <c r="U8" s="38">
        <v>108.01</v>
      </c>
      <c r="V8" s="39" t="s">
        <v>41</v>
      </c>
      <c r="W8" s="36">
        <v>41.2667</v>
      </c>
      <c r="X8" s="37" t="s">
        <v>51</v>
      </c>
      <c r="Y8" s="38">
        <v>41.8718</v>
      </c>
      <c r="Z8" s="37" t="s">
        <v>53</v>
      </c>
      <c r="AA8" s="38">
        <v>43.997100000000003</v>
      </c>
      <c r="AB8" s="39" t="s">
        <v>41</v>
      </c>
      <c r="AC8" s="44">
        <v>0</v>
      </c>
      <c r="AD8" s="45">
        <v>0</v>
      </c>
      <c r="AE8" s="45">
        <v>0</v>
      </c>
    </row>
    <row r="9" spans="1:31" x14ac:dyDescent="0.2">
      <c r="A9" s="46" t="str">
        <f t="shared" si="0"/>
        <v>Dekalb DKC67-37 RIB GENSSRIB</v>
      </c>
      <c r="B9" s="47" t="str">
        <f t="shared" si="1"/>
        <v>RR, LL</v>
      </c>
      <c r="C9" s="47" t="str">
        <f t="shared" si="2"/>
        <v>VT2P</v>
      </c>
      <c r="D9" s="47" t="s">
        <v>57</v>
      </c>
      <c r="E9" s="48">
        <v>215.69</v>
      </c>
      <c r="F9" s="49" t="s">
        <v>56</v>
      </c>
      <c r="G9" s="50"/>
      <c r="H9" s="49"/>
      <c r="I9" s="50"/>
      <c r="J9" s="51"/>
      <c r="K9" s="52">
        <v>16.7424</v>
      </c>
      <c r="L9" s="53" t="s">
        <v>46</v>
      </c>
      <c r="M9" s="54"/>
      <c r="N9" s="53"/>
      <c r="O9" s="54"/>
      <c r="P9" s="55"/>
      <c r="Q9" s="48">
        <v>111.71</v>
      </c>
      <c r="R9" s="49" t="s">
        <v>45</v>
      </c>
      <c r="S9" s="50"/>
      <c r="T9" s="49"/>
      <c r="U9" s="50"/>
      <c r="V9" s="51"/>
      <c r="W9" s="48">
        <v>42.377800000000001</v>
      </c>
      <c r="X9" s="49" t="s">
        <v>58</v>
      </c>
      <c r="Y9" s="50"/>
      <c r="Z9" s="49"/>
      <c r="AA9" s="50"/>
      <c r="AB9" s="51"/>
      <c r="AC9" s="56">
        <v>0.15117</v>
      </c>
      <c r="AD9" s="57"/>
      <c r="AE9" s="57"/>
    </row>
    <row r="10" spans="1:31" x14ac:dyDescent="0.2">
      <c r="A10" s="34" t="str">
        <f t="shared" si="0"/>
        <v>Dekalb DKC70-27 RIB GENVT2PRIB**</v>
      </c>
      <c r="B10" s="35" t="str">
        <f t="shared" si="1"/>
        <v>RR</v>
      </c>
      <c r="C10" s="35" t="str">
        <f t="shared" si="2"/>
        <v>VT2P</v>
      </c>
      <c r="D10" s="35" t="s">
        <v>59</v>
      </c>
      <c r="E10" s="36">
        <v>215.08</v>
      </c>
      <c r="F10" s="37" t="s">
        <v>60</v>
      </c>
      <c r="G10" s="38">
        <v>220.12</v>
      </c>
      <c r="H10" s="37" t="s">
        <v>47</v>
      </c>
      <c r="I10" s="38">
        <v>218.17</v>
      </c>
      <c r="J10" s="39" t="s">
        <v>45</v>
      </c>
      <c r="K10" s="40">
        <v>17.829000000000001</v>
      </c>
      <c r="L10" s="41" t="s">
        <v>45</v>
      </c>
      <c r="M10" s="42">
        <v>17.885999999999999</v>
      </c>
      <c r="N10" s="41" t="s">
        <v>41</v>
      </c>
      <c r="O10" s="42">
        <v>18.2164</v>
      </c>
      <c r="P10" s="43" t="s">
        <v>41</v>
      </c>
      <c r="Q10" s="36">
        <v>109.4</v>
      </c>
      <c r="R10" s="37" t="s">
        <v>47</v>
      </c>
      <c r="S10" s="38">
        <v>105.47</v>
      </c>
      <c r="T10" s="37" t="s">
        <v>49</v>
      </c>
      <c r="U10" s="38">
        <v>107.27</v>
      </c>
      <c r="V10" s="39" t="s">
        <v>41</v>
      </c>
      <c r="W10" s="36">
        <v>40.866700000000002</v>
      </c>
      <c r="X10" s="37" t="s">
        <v>61</v>
      </c>
      <c r="Y10" s="38">
        <v>41.705199999999998</v>
      </c>
      <c r="Z10" s="37" t="s">
        <v>53</v>
      </c>
      <c r="AA10" s="38">
        <v>43.603099999999998</v>
      </c>
      <c r="AB10" s="39" t="s">
        <v>41</v>
      </c>
      <c r="AC10" s="44">
        <v>0</v>
      </c>
      <c r="AD10" s="45">
        <v>0</v>
      </c>
      <c r="AE10" s="45">
        <v>7.6550000000000007E-2</v>
      </c>
    </row>
    <row r="11" spans="1:31" x14ac:dyDescent="0.2">
      <c r="A11" s="46" t="str">
        <f t="shared" si="0"/>
        <v xml:space="preserve">Progeny EXP2017 </v>
      </c>
      <c r="B11" s="47" t="str">
        <f t="shared" si="1"/>
        <v>RR</v>
      </c>
      <c r="C11" s="47" t="str">
        <f t="shared" si="2"/>
        <v>VT2P</v>
      </c>
      <c r="D11" s="47" t="s">
        <v>62</v>
      </c>
      <c r="E11" s="48">
        <v>211.34</v>
      </c>
      <c r="F11" s="49" t="s">
        <v>60</v>
      </c>
      <c r="G11" s="50"/>
      <c r="H11" s="49"/>
      <c r="I11" s="50"/>
      <c r="J11" s="51"/>
      <c r="K11" s="52">
        <v>17.501000000000001</v>
      </c>
      <c r="L11" s="53" t="s">
        <v>47</v>
      </c>
      <c r="M11" s="54"/>
      <c r="N11" s="53"/>
      <c r="O11" s="54"/>
      <c r="P11" s="55"/>
      <c r="Q11" s="48">
        <v>107.71</v>
      </c>
      <c r="R11" s="49" t="s">
        <v>43</v>
      </c>
      <c r="S11" s="50"/>
      <c r="T11" s="49"/>
      <c r="U11" s="50"/>
      <c r="V11" s="51"/>
      <c r="W11" s="48">
        <v>42.355600000000003</v>
      </c>
      <c r="X11" s="49" t="s">
        <v>58</v>
      </c>
      <c r="Y11" s="50"/>
      <c r="Z11" s="49"/>
      <c r="AA11" s="50"/>
      <c r="AB11" s="51"/>
      <c r="AC11" s="56">
        <v>7.1609999999999993E-2</v>
      </c>
      <c r="AD11" s="57"/>
      <c r="AE11" s="57"/>
    </row>
    <row r="12" spans="1:31" x14ac:dyDescent="0.2">
      <c r="A12" s="34" t="str">
        <f t="shared" si="0"/>
        <v xml:space="preserve">Progeny EXP2018 </v>
      </c>
      <c r="B12" s="35" t="str">
        <f t="shared" si="1"/>
        <v xml:space="preserve">RR, LL </v>
      </c>
      <c r="C12" s="35" t="str">
        <f t="shared" si="2"/>
        <v>SS</v>
      </c>
      <c r="D12" s="35" t="s">
        <v>63</v>
      </c>
      <c r="E12" s="36">
        <v>211.16</v>
      </c>
      <c r="F12" s="37" t="s">
        <v>60</v>
      </c>
      <c r="G12" s="38"/>
      <c r="H12" s="37"/>
      <c r="I12" s="38"/>
      <c r="J12" s="39"/>
      <c r="K12" s="40">
        <v>16.956700000000001</v>
      </c>
      <c r="L12" s="41" t="s">
        <v>64</v>
      </c>
      <c r="M12" s="42"/>
      <c r="N12" s="41"/>
      <c r="O12" s="42"/>
      <c r="P12" s="43"/>
      <c r="Q12" s="36">
        <v>110.4</v>
      </c>
      <c r="R12" s="37" t="s">
        <v>47</v>
      </c>
      <c r="S12" s="38"/>
      <c r="T12" s="37"/>
      <c r="U12" s="38"/>
      <c r="V12" s="39"/>
      <c r="W12" s="36">
        <v>43.066699999999997</v>
      </c>
      <c r="X12" s="37" t="s">
        <v>44</v>
      </c>
      <c r="Y12" s="38"/>
      <c r="Z12" s="37"/>
      <c r="AA12" s="38"/>
      <c r="AB12" s="39"/>
      <c r="AC12" s="44">
        <v>3.4759999999999999E-2</v>
      </c>
      <c r="AD12" s="45"/>
      <c r="AE12" s="45"/>
    </row>
    <row r="13" spans="1:31" x14ac:dyDescent="0.2">
      <c r="A13" s="46" t="str">
        <f t="shared" si="0"/>
        <v>Progeny PGY 9117 VT2P***</v>
      </c>
      <c r="B13" s="47" t="str">
        <f t="shared" si="1"/>
        <v>RR</v>
      </c>
      <c r="C13" s="47" t="str">
        <f t="shared" si="2"/>
        <v>VT2P</v>
      </c>
      <c r="D13" s="47" t="s">
        <v>65</v>
      </c>
      <c r="E13" s="48">
        <v>210.51</v>
      </c>
      <c r="F13" s="49" t="s">
        <v>60</v>
      </c>
      <c r="G13" s="50">
        <v>220.37</v>
      </c>
      <c r="H13" s="49" t="s">
        <v>47</v>
      </c>
      <c r="I13" s="50">
        <v>221.99</v>
      </c>
      <c r="J13" s="51" t="s">
        <v>49</v>
      </c>
      <c r="K13" s="52">
        <v>17.443300000000001</v>
      </c>
      <c r="L13" s="53" t="s">
        <v>66</v>
      </c>
      <c r="M13" s="54">
        <v>16.9846</v>
      </c>
      <c r="N13" s="53" t="s">
        <v>45</v>
      </c>
      <c r="O13" s="54">
        <v>17.342400000000001</v>
      </c>
      <c r="P13" s="55" t="s">
        <v>45</v>
      </c>
      <c r="Q13" s="48">
        <v>109.67</v>
      </c>
      <c r="R13" s="49" t="s">
        <v>47</v>
      </c>
      <c r="S13" s="50">
        <v>104.59</v>
      </c>
      <c r="T13" s="49" t="s">
        <v>49</v>
      </c>
      <c r="U13" s="50">
        <v>106.39</v>
      </c>
      <c r="V13" s="51" t="s">
        <v>41</v>
      </c>
      <c r="W13" s="48">
        <v>39.711100000000002</v>
      </c>
      <c r="X13" s="49" t="s">
        <v>67</v>
      </c>
      <c r="Y13" s="50">
        <v>40.857900000000001</v>
      </c>
      <c r="Z13" s="49" t="s">
        <v>44</v>
      </c>
      <c r="AA13" s="50">
        <v>42.683900000000001</v>
      </c>
      <c r="AB13" s="51" t="s">
        <v>41</v>
      </c>
      <c r="AC13" s="56">
        <v>0.14430000000000001</v>
      </c>
      <c r="AD13" s="57">
        <v>0</v>
      </c>
      <c r="AE13" s="57">
        <v>0</v>
      </c>
    </row>
    <row r="14" spans="1:31" x14ac:dyDescent="0.2">
      <c r="A14" s="34" t="str">
        <f t="shared" si="0"/>
        <v xml:space="preserve">Dyna-Gro D57VC17 </v>
      </c>
      <c r="B14" s="35" t="str">
        <f t="shared" si="1"/>
        <v>RR</v>
      </c>
      <c r="C14" s="35" t="str">
        <f t="shared" si="2"/>
        <v>VT2P </v>
      </c>
      <c r="D14" s="35" t="s">
        <v>68</v>
      </c>
      <c r="E14" s="36">
        <v>210.49</v>
      </c>
      <c r="F14" s="37" t="s">
        <v>60</v>
      </c>
      <c r="G14" s="38">
        <v>217.63</v>
      </c>
      <c r="H14" s="37" t="s">
        <v>43</v>
      </c>
      <c r="I14" s="38"/>
      <c r="J14" s="39"/>
      <c r="K14" s="40">
        <v>16.402899999999999</v>
      </c>
      <c r="L14" s="41" t="s">
        <v>69</v>
      </c>
      <c r="M14" s="42">
        <v>16.319600000000001</v>
      </c>
      <c r="N14" s="41" t="s">
        <v>43</v>
      </c>
      <c r="O14" s="42"/>
      <c r="P14" s="43"/>
      <c r="Q14" s="36">
        <v>104.02</v>
      </c>
      <c r="R14" s="37" t="s">
        <v>70</v>
      </c>
      <c r="S14" s="38">
        <v>100.61</v>
      </c>
      <c r="T14" s="37" t="s">
        <v>43</v>
      </c>
      <c r="U14" s="38"/>
      <c r="V14" s="39"/>
      <c r="W14" s="36">
        <v>42.2667</v>
      </c>
      <c r="X14" s="37" t="s">
        <v>58</v>
      </c>
      <c r="Y14" s="38">
        <v>42.955199999999998</v>
      </c>
      <c r="Z14" s="37" t="s">
        <v>49</v>
      </c>
      <c r="AA14" s="38"/>
      <c r="AB14" s="39"/>
      <c r="AC14" s="44">
        <v>0.20347999999999999</v>
      </c>
      <c r="AD14" s="45">
        <v>0.16966999999999999</v>
      </c>
      <c r="AE14" s="45"/>
    </row>
    <row r="15" spans="1:31" x14ac:dyDescent="0.2">
      <c r="A15" s="46" t="str">
        <f t="shared" si="0"/>
        <v xml:space="preserve">Dyna-Gro D58VC65  </v>
      </c>
      <c r="B15" s="47" t="str">
        <f t="shared" si="1"/>
        <v>RR</v>
      </c>
      <c r="C15" s="47" t="str">
        <f t="shared" si="2"/>
        <v xml:space="preserve">VT2P </v>
      </c>
      <c r="D15" s="47" t="s">
        <v>71</v>
      </c>
      <c r="E15" s="48">
        <v>210.05</v>
      </c>
      <c r="F15" s="49" t="s">
        <v>72</v>
      </c>
      <c r="G15" s="50">
        <v>217.21</v>
      </c>
      <c r="H15" s="49" t="s">
        <v>43</v>
      </c>
      <c r="I15" s="50"/>
      <c r="J15" s="51"/>
      <c r="K15" s="52">
        <v>16.883299999999998</v>
      </c>
      <c r="L15" s="53" t="s">
        <v>46</v>
      </c>
      <c r="M15" s="54">
        <v>16.569900000000001</v>
      </c>
      <c r="N15" s="53" t="s">
        <v>43</v>
      </c>
      <c r="O15" s="54"/>
      <c r="P15" s="55"/>
      <c r="Q15" s="48">
        <v>104.58</v>
      </c>
      <c r="R15" s="49" t="s">
        <v>73</v>
      </c>
      <c r="S15" s="50">
        <v>99.497399999999999</v>
      </c>
      <c r="T15" s="49" t="s">
        <v>43</v>
      </c>
      <c r="U15" s="50"/>
      <c r="V15" s="51"/>
      <c r="W15" s="48">
        <v>39.422199999999997</v>
      </c>
      <c r="X15" s="49" t="s">
        <v>67</v>
      </c>
      <c r="Y15" s="50">
        <v>39.344099999999997</v>
      </c>
      <c r="Z15" s="49" t="s">
        <v>74</v>
      </c>
      <c r="AA15" s="50"/>
      <c r="AB15" s="51"/>
      <c r="AC15" s="56">
        <v>8.1979999999999997E-2</v>
      </c>
      <c r="AD15" s="57">
        <v>0.28639999999999999</v>
      </c>
      <c r="AE15" s="57"/>
    </row>
    <row r="16" spans="1:31" x14ac:dyDescent="0.2">
      <c r="A16" s="34" t="str">
        <f t="shared" si="0"/>
        <v>Mission Seed A1798 VT2P</v>
      </c>
      <c r="B16" s="35" t="str">
        <f t="shared" si="1"/>
        <v>RR2</v>
      </c>
      <c r="C16" s="35" t="str">
        <f t="shared" si="2"/>
        <v>VT2P</v>
      </c>
      <c r="D16" s="35" t="s">
        <v>75</v>
      </c>
      <c r="E16" s="36">
        <v>210.01</v>
      </c>
      <c r="F16" s="37" t="s">
        <v>72</v>
      </c>
      <c r="G16" s="38"/>
      <c r="H16" s="37"/>
      <c r="I16" s="38"/>
      <c r="J16" s="39"/>
      <c r="K16" s="40">
        <v>17.188099999999999</v>
      </c>
      <c r="L16" s="41" t="s">
        <v>54</v>
      </c>
      <c r="M16" s="42"/>
      <c r="N16" s="41"/>
      <c r="O16" s="42"/>
      <c r="P16" s="43"/>
      <c r="Q16" s="36">
        <v>107.84</v>
      </c>
      <c r="R16" s="37" t="s">
        <v>43</v>
      </c>
      <c r="S16" s="38"/>
      <c r="T16" s="37"/>
      <c r="U16" s="38"/>
      <c r="V16" s="39"/>
      <c r="W16" s="36">
        <v>41.6</v>
      </c>
      <c r="X16" s="37" t="s">
        <v>51</v>
      </c>
      <c r="Y16" s="38"/>
      <c r="Z16" s="37"/>
      <c r="AA16" s="38"/>
      <c r="AB16" s="39"/>
      <c r="AC16" s="44">
        <v>7.1749999999999994E-2</v>
      </c>
      <c r="AD16" s="45"/>
      <c r="AE16" s="45"/>
    </row>
    <row r="17" spans="1:39" x14ac:dyDescent="0.2">
      <c r="A17" s="46" t="str">
        <f t="shared" si="0"/>
        <v>Local Seed Co. LC1987 VT2P</v>
      </c>
      <c r="B17" s="47" t="str">
        <f t="shared" si="1"/>
        <v>RR</v>
      </c>
      <c r="C17" s="47" t="str">
        <f t="shared" si="2"/>
        <v>VT2P</v>
      </c>
      <c r="D17" s="47" t="s">
        <v>76</v>
      </c>
      <c r="E17" s="48">
        <v>209.65</v>
      </c>
      <c r="F17" s="49" t="s">
        <v>72</v>
      </c>
      <c r="G17" s="50">
        <v>217.16</v>
      </c>
      <c r="H17" s="49" t="s">
        <v>43</v>
      </c>
      <c r="I17" s="50"/>
      <c r="J17" s="51"/>
      <c r="K17" s="52">
        <v>17.143799999999999</v>
      </c>
      <c r="L17" s="53" t="s">
        <v>54</v>
      </c>
      <c r="M17" s="54">
        <v>17.108799999999999</v>
      </c>
      <c r="N17" s="53" t="s">
        <v>45</v>
      </c>
      <c r="O17" s="54"/>
      <c r="P17" s="55"/>
      <c r="Q17" s="48">
        <v>109.31</v>
      </c>
      <c r="R17" s="49" t="s">
        <v>47</v>
      </c>
      <c r="S17" s="50">
        <v>105.29</v>
      </c>
      <c r="T17" s="49" t="s">
        <v>49</v>
      </c>
      <c r="U17" s="50"/>
      <c r="V17" s="51"/>
      <c r="W17" s="48">
        <v>43.044400000000003</v>
      </c>
      <c r="X17" s="49" t="s">
        <v>44</v>
      </c>
      <c r="Y17" s="50">
        <v>43.566299999999998</v>
      </c>
      <c r="Z17" s="49" t="s">
        <v>41</v>
      </c>
      <c r="AA17" s="50"/>
      <c r="AB17" s="51"/>
      <c r="AC17" s="56">
        <v>0</v>
      </c>
      <c r="AD17" s="57">
        <v>0</v>
      </c>
      <c r="AE17" s="57"/>
    </row>
    <row r="18" spans="1:39" x14ac:dyDescent="0.2">
      <c r="A18" s="34" t="str">
        <f t="shared" si="0"/>
        <v>LG Seeds LG68C22 VT2Pro</v>
      </c>
      <c r="B18" s="35" t="str">
        <f t="shared" si="1"/>
        <v>RR</v>
      </c>
      <c r="C18" s="35" t="str">
        <f t="shared" si="2"/>
        <v>VT2P</v>
      </c>
      <c r="D18" s="35" t="s">
        <v>77</v>
      </c>
      <c r="E18" s="36">
        <v>207</v>
      </c>
      <c r="F18" s="37" t="s">
        <v>58</v>
      </c>
      <c r="G18" s="38"/>
      <c r="H18" s="37"/>
      <c r="I18" s="38"/>
      <c r="J18" s="39"/>
      <c r="K18" s="40">
        <v>16.942399999999999</v>
      </c>
      <c r="L18" s="41" t="s">
        <v>64</v>
      </c>
      <c r="M18" s="42"/>
      <c r="N18" s="41"/>
      <c r="O18" s="42"/>
      <c r="P18" s="43"/>
      <c r="Q18" s="36">
        <v>109</v>
      </c>
      <c r="R18" s="37" t="s">
        <v>47</v>
      </c>
      <c r="S18" s="38"/>
      <c r="T18" s="37"/>
      <c r="U18" s="38"/>
      <c r="V18" s="39"/>
      <c r="W18" s="36">
        <v>43.577800000000003</v>
      </c>
      <c r="X18" s="37" t="s">
        <v>43</v>
      </c>
      <c r="Y18" s="38"/>
      <c r="Z18" s="37"/>
      <c r="AA18" s="38"/>
      <c r="AB18" s="39"/>
      <c r="AC18" s="44">
        <v>0.12243</v>
      </c>
      <c r="AD18" s="45"/>
      <c r="AE18" s="45"/>
    </row>
    <row r="19" spans="1:39" x14ac:dyDescent="0.2">
      <c r="A19" s="46" t="str">
        <f t="shared" si="0"/>
        <v>Local Seed Co. LC1806 VT2P</v>
      </c>
      <c r="B19" s="47" t="str">
        <f t="shared" si="1"/>
        <v>RR</v>
      </c>
      <c r="C19" s="47" t="str">
        <f t="shared" si="2"/>
        <v>VT2P</v>
      </c>
      <c r="D19" s="47" t="s">
        <v>78</v>
      </c>
      <c r="E19" s="48">
        <v>206.1</v>
      </c>
      <c r="F19" s="49" t="s">
        <v>64</v>
      </c>
      <c r="G19" s="50"/>
      <c r="H19" s="49"/>
      <c r="I19" s="50"/>
      <c r="J19" s="51"/>
      <c r="K19" s="52">
        <v>15.6114</v>
      </c>
      <c r="L19" s="53" t="s">
        <v>79</v>
      </c>
      <c r="M19" s="54"/>
      <c r="N19" s="53"/>
      <c r="O19" s="54"/>
      <c r="P19" s="55"/>
      <c r="Q19" s="48">
        <v>103.29</v>
      </c>
      <c r="R19" s="49" t="s">
        <v>70</v>
      </c>
      <c r="S19" s="50"/>
      <c r="T19" s="49"/>
      <c r="U19" s="50"/>
      <c r="V19" s="51"/>
      <c r="W19" s="48">
        <v>41.711100000000002</v>
      </c>
      <c r="X19" s="49" t="s">
        <v>51</v>
      </c>
      <c r="Y19" s="50"/>
      <c r="Z19" s="49"/>
      <c r="AA19" s="50"/>
      <c r="AB19" s="51"/>
      <c r="AC19" s="56">
        <v>0.35809000000000002</v>
      </c>
      <c r="AD19" s="57"/>
      <c r="AE19" s="57"/>
      <c r="AM19" s="58" t="s">
        <v>80</v>
      </c>
    </row>
    <row r="20" spans="1:39" x14ac:dyDescent="0.2">
      <c r="A20" s="34" t="str">
        <f t="shared" si="0"/>
        <v>AgriGold A647-35 3330</v>
      </c>
      <c r="B20" s="35" t="str">
        <f t="shared" si="1"/>
        <v>RR, LL</v>
      </c>
      <c r="C20" s="35" t="str">
        <f t="shared" si="2"/>
        <v>VIP 3330</v>
      </c>
      <c r="D20" s="35" t="s">
        <v>81</v>
      </c>
      <c r="E20" s="36">
        <v>204.18</v>
      </c>
      <c r="F20" s="37" t="s">
        <v>82</v>
      </c>
      <c r="G20" s="38"/>
      <c r="H20" s="37"/>
      <c r="I20" s="38"/>
      <c r="J20" s="39"/>
      <c r="K20" s="40">
        <v>17.554300000000001</v>
      </c>
      <c r="L20" s="41" t="s">
        <v>47</v>
      </c>
      <c r="M20" s="42"/>
      <c r="N20" s="41"/>
      <c r="O20" s="42"/>
      <c r="P20" s="43"/>
      <c r="Q20" s="36">
        <v>115.36</v>
      </c>
      <c r="R20" s="37" t="s">
        <v>41</v>
      </c>
      <c r="S20" s="38"/>
      <c r="T20" s="37"/>
      <c r="U20" s="38"/>
      <c r="V20" s="39"/>
      <c r="W20" s="36">
        <v>41.466700000000003</v>
      </c>
      <c r="X20" s="37" t="s">
        <v>51</v>
      </c>
      <c r="Y20" s="38"/>
      <c r="Z20" s="37"/>
      <c r="AA20" s="38"/>
      <c r="AB20" s="39"/>
      <c r="AC20" s="44">
        <v>0.13705000000000001</v>
      </c>
      <c r="AD20" s="45"/>
      <c r="AE20" s="45"/>
    </row>
    <row r="21" spans="1:39" x14ac:dyDescent="0.2">
      <c r="A21" s="46" t="str">
        <f t="shared" si="0"/>
        <v xml:space="preserve">Spectrum  6775 </v>
      </c>
      <c r="B21" s="47" t="str">
        <f t="shared" si="1"/>
        <v>None</v>
      </c>
      <c r="C21" s="47" t="str">
        <f t="shared" si="2"/>
        <v>None</v>
      </c>
      <c r="D21" s="47" t="s">
        <v>83</v>
      </c>
      <c r="E21" s="48">
        <v>198.89</v>
      </c>
      <c r="F21" s="49" t="s">
        <v>84</v>
      </c>
      <c r="G21" s="50"/>
      <c r="H21" s="49"/>
      <c r="I21" s="50"/>
      <c r="J21" s="51"/>
      <c r="K21" s="52">
        <v>17.572399999999998</v>
      </c>
      <c r="L21" s="53" t="s">
        <v>47</v>
      </c>
      <c r="M21" s="54"/>
      <c r="N21" s="53"/>
      <c r="O21" s="54"/>
      <c r="P21" s="55"/>
      <c r="Q21" s="48">
        <v>114.82</v>
      </c>
      <c r="R21" s="49" t="s">
        <v>41</v>
      </c>
      <c r="S21" s="50"/>
      <c r="T21" s="49"/>
      <c r="U21" s="50"/>
      <c r="V21" s="51"/>
      <c r="W21" s="48">
        <v>42.911099999999998</v>
      </c>
      <c r="X21" s="49" t="s">
        <v>44</v>
      </c>
      <c r="Y21" s="50"/>
      <c r="Z21" s="49"/>
      <c r="AA21" s="50"/>
      <c r="AB21" s="51"/>
      <c r="AC21" s="56">
        <v>0</v>
      </c>
      <c r="AD21" s="57"/>
      <c r="AE21" s="57"/>
    </row>
    <row r="22" spans="1:39" x14ac:dyDescent="0.2">
      <c r="A22" s="34" t="str">
        <f t="shared" si="0"/>
        <v xml:space="preserve">Progeny EXP1917 </v>
      </c>
      <c r="B22" s="35" t="str">
        <f t="shared" si="1"/>
        <v>RR</v>
      </c>
      <c r="C22" s="35" t="str">
        <f t="shared" si="2"/>
        <v>VT2P</v>
      </c>
      <c r="D22" s="35" t="s">
        <v>85</v>
      </c>
      <c r="E22" s="36">
        <v>183.02</v>
      </c>
      <c r="F22" s="37" t="s">
        <v>67</v>
      </c>
      <c r="G22" s="38"/>
      <c r="H22" s="37"/>
      <c r="I22" s="38"/>
      <c r="J22" s="39"/>
      <c r="K22" s="40">
        <v>16.384799999999998</v>
      </c>
      <c r="L22" s="41" t="s">
        <v>69</v>
      </c>
      <c r="M22" s="42"/>
      <c r="N22" s="41"/>
      <c r="O22" s="42"/>
      <c r="P22" s="43"/>
      <c r="Q22" s="36">
        <v>108.18</v>
      </c>
      <c r="R22" s="37" t="s">
        <v>43</v>
      </c>
      <c r="S22" s="38"/>
      <c r="T22" s="37"/>
      <c r="U22" s="38"/>
      <c r="V22" s="39"/>
      <c r="W22" s="36">
        <v>40.2667</v>
      </c>
      <c r="X22" s="37" t="s">
        <v>86</v>
      </c>
      <c r="Y22" s="38"/>
      <c r="Z22" s="37"/>
      <c r="AA22" s="38"/>
      <c r="AB22" s="39"/>
      <c r="AC22" s="44">
        <v>0.12909999999999999</v>
      </c>
      <c r="AD22" s="45"/>
      <c r="AE22" s="45"/>
    </row>
    <row r="23" spans="1:39" x14ac:dyDescent="0.2">
      <c r="A23" s="46" t="str">
        <f t="shared" si="0"/>
        <v xml:space="preserve">TN 2002 </v>
      </c>
      <c r="B23" s="47" t="str">
        <f t="shared" si="1"/>
        <v>None</v>
      </c>
      <c r="C23" s="47" t="str">
        <f t="shared" si="2"/>
        <v>None</v>
      </c>
      <c r="D23" s="47" t="s">
        <v>87</v>
      </c>
      <c r="E23" s="48">
        <v>176.07</v>
      </c>
      <c r="F23" s="49" t="s">
        <v>69</v>
      </c>
      <c r="G23" s="50"/>
      <c r="H23" s="49"/>
      <c r="I23" s="50"/>
      <c r="J23" s="51"/>
      <c r="K23" s="52">
        <v>18.916399999999999</v>
      </c>
      <c r="L23" s="53" t="s">
        <v>41</v>
      </c>
      <c r="M23" s="54"/>
      <c r="N23" s="53"/>
      <c r="O23" s="54"/>
      <c r="P23" s="55"/>
      <c r="Q23" s="48">
        <v>115</v>
      </c>
      <c r="R23" s="49" t="s">
        <v>41</v>
      </c>
      <c r="S23" s="50"/>
      <c r="T23" s="49"/>
      <c r="U23" s="50"/>
      <c r="V23" s="51"/>
      <c r="W23" s="48">
        <v>50.311100000000003</v>
      </c>
      <c r="X23" s="49" t="s">
        <v>41</v>
      </c>
      <c r="Y23" s="50"/>
      <c r="Z23" s="49"/>
      <c r="AA23" s="50"/>
      <c r="AB23" s="51"/>
      <c r="AC23" s="56">
        <v>0.19253000000000001</v>
      </c>
      <c r="AD23" s="57"/>
      <c r="AE23" s="57"/>
    </row>
    <row r="24" spans="1:39" x14ac:dyDescent="0.2">
      <c r="A24" s="34" t="str">
        <f t="shared" si="0"/>
        <v xml:space="preserve">TN 2001 </v>
      </c>
      <c r="B24" s="35" t="str">
        <f t="shared" si="1"/>
        <v>None</v>
      </c>
      <c r="C24" s="35" t="str">
        <f t="shared" si="2"/>
        <v>None</v>
      </c>
      <c r="D24" s="35" t="s">
        <v>88</v>
      </c>
      <c r="E24" s="36">
        <v>171.6</v>
      </c>
      <c r="F24" s="37" t="s">
        <v>89</v>
      </c>
      <c r="G24" s="59"/>
      <c r="H24" s="60"/>
      <c r="I24" s="38"/>
      <c r="J24" s="39"/>
      <c r="K24" s="40">
        <v>18.933800000000002</v>
      </c>
      <c r="L24" s="41" t="s">
        <v>41</v>
      </c>
      <c r="M24" s="61"/>
      <c r="N24" s="62"/>
      <c r="O24" s="42"/>
      <c r="P24" s="43"/>
      <c r="Q24" s="36">
        <v>117.71</v>
      </c>
      <c r="R24" s="37" t="s">
        <v>41</v>
      </c>
      <c r="S24" s="59"/>
      <c r="T24" s="60"/>
      <c r="U24" s="38"/>
      <c r="V24" s="39"/>
      <c r="W24" s="36">
        <v>47.044400000000003</v>
      </c>
      <c r="X24" s="37" t="s">
        <v>45</v>
      </c>
      <c r="Y24" s="59"/>
      <c r="Z24" s="60"/>
      <c r="AA24" s="38"/>
      <c r="AB24" s="39"/>
      <c r="AC24" s="44">
        <v>4.07E-2</v>
      </c>
      <c r="AD24" s="45"/>
      <c r="AE24" s="45"/>
    </row>
    <row r="25" spans="1:39" x14ac:dyDescent="0.2">
      <c r="A25" s="63" t="s">
        <v>90</v>
      </c>
      <c r="B25" s="64"/>
      <c r="C25" s="64"/>
      <c r="D25" s="64"/>
      <c r="E25" s="65">
        <v>206.36</v>
      </c>
      <c r="F25" s="66"/>
      <c r="G25" s="67">
        <v>221.15</v>
      </c>
      <c r="H25" s="66"/>
      <c r="I25" s="67">
        <v>222.99</v>
      </c>
      <c r="J25" s="68"/>
      <c r="K25" s="69">
        <v>17.153600000000001</v>
      </c>
      <c r="L25" s="70"/>
      <c r="M25" s="69">
        <v>16.9575</v>
      </c>
      <c r="N25" s="70"/>
      <c r="O25" s="69">
        <v>17.529599999999999</v>
      </c>
      <c r="P25" s="70"/>
      <c r="Q25" s="65">
        <v>109.62</v>
      </c>
      <c r="R25" s="66"/>
      <c r="S25" s="67">
        <v>103.66</v>
      </c>
      <c r="T25" s="66"/>
      <c r="U25" s="67">
        <v>106.81</v>
      </c>
      <c r="V25" s="68"/>
      <c r="W25" s="67">
        <v>42.383299999999998</v>
      </c>
      <c r="X25" s="66"/>
      <c r="Y25" s="67">
        <v>41.685299999999998</v>
      </c>
      <c r="Z25" s="66"/>
      <c r="AA25" s="67">
        <v>43.426400000000001</v>
      </c>
      <c r="AB25" s="66"/>
      <c r="AC25" s="71">
        <v>0.1105</v>
      </c>
      <c r="AD25" s="72">
        <v>7.4039999999999995E-2</v>
      </c>
      <c r="AE25" s="72">
        <v>3.3570000000000003E-2</v>
      </c>
    </row>
    <row r="26" spans="1:39" x14ac:dyDescent="0.2">
      <c r="A26" s="73" t="s">
        <v>91</v>
      </c>
      <c r="B26" s="74"/>
      <c r="C26" s="74"/>
      <c r="D26" s="74"/>
      <c r="E26" s="75">
        <v>14.569800000000001</v>
      </c>
      <c r="F26" s="76"/>
      <c r="G26" s="77">
        <v>20.8123</v>
      </c>
      <c r="H26" s="76"/>
      <c r="I26" s="77">
        <v>14.617900000000001</v>
      </c>
      <c r="J26" s="78"/>
      <c r="K26" s="79">
        <v>0.89</v>
      </c>
      <c r="L26" s="80"/>
      <c r="M26" s="79">
        <v>0.5867</v>
      </c>
      <c r="N26" s="80"/>
      <c r="O26" s="79">
        <v>0.54400000000000004</v>
      </c>
      <c r="P26" s="80"/>
      <c r="Q26" s="75">
        <v>4.5194000000000001</v>
      </c>
      <c r="R26" s="76"/>
      <c r="S26" s="77">
        <v>2.8132000000000001</v>
      </c>
      <c r="T26" s="76"/>
      <c r="U26" s="77">
        <v>2.2768999999999999</v>
      </c>
      <c r="V26" s="78"/>
      <c r="W26" s="77">
        <v>1.9693000000000001</v>
      </c>
      <c r="X26" s="76"/>
      <c r="Y26" s="77">
        <v>2.282</v>
      </c>
      <c r="Z26" s="76"/>
      <c r="AA26" s="77">
        <v>2.2480000000000002</v>
      </c>
      <c r="AB26" s="76"/>
      <c r="AC26" s="81">
        <v>7.8119999999999995E-2</v>
      </c>
      <c r="AD26" s="82">
        <v>5.5469999999999998E-2</v>
      </c>
      <c r="AE26" s="82">
        <v>2.239E-2</v>
      </c>
    </row>
    <row r="27" spans="1:39" ht="12.75" customHeight="1" x14ac:dyDescent="0.2">
      <c r="A27" s="83" t="s">
        <v>92</v>
      </c>
      <c r="B27" s="84"/>
      <c r="C27" s="84"/>
      <c r="D27" s="84"/>
      <c r="E27" s="85">
        <v>11.2</v>
      </c>
      <c r="F27" s="86"/>
      <c r="G27" s="87">
        <v>7.34</v>
      </c>
      <c r="H27" s="86"/>
      <c r="I27" s="87">
        <v>6.14</v>
      </c>
      <c r="J27" s="88"/>
      <c r="K27" s="89">
        <v>0.52</v>
      </c>
      <c r="L27" s="90"/>
      <c r="M27" s="89">
        <v>0.39</v>
      </c>
      <c r="N27" s="90"/>
      <c r="O27" s="89">
        <v>0.35</v>
      </c>
      <c r="P27" s="90"/>
      <c r="Q27" s="85">
        <v>3.1</v>
      </c>
      <c r="R27" s="86"/>
      <c r="S27" s="87">
        <v>2.19</v>
      </c>
      <c r="T27" s="86"/>
      <c r="U27" s="87" t="s">
        <v>93</v>
      </c>
      <c r="V27" s="88"/>
      <c r="W27" s="87">
        <v>2.4500000000000002</v>
      </c>
      <c r="X27" s="86"/>
      <c r="Y27" s="87">
        <v>1.87</v>
      </c>
      <c r="Z27" s="86"/>
      <c r="AA27" s="87" t="s">
        <v>93</v>
      </c>
      <c r="AB27" s="86"/>
      <c r="AC27" s="91" t="s">
        <v>94</v>
      </c>
      <c r="AD27" s="92" t="s">
        <v>94</v>
      </c>
      <c r="AE27" s="92" t="s">
        <v>94</v>
      </c>
    </row>
    <row r="28" spans="1:39" x14ac:dyDescent="0.2">
      <c r="A28" s="83" t="s">
        <v>95</v>
      </c>
      <c r="B28" s="84"/>
      <c r="C28" s="84"/>
      <c r="D28" s="84"/>
      <c r="E28" s="85">
        <v>8.9673496693000008</v>
      </c>
      <c r="F28" s="86"/>
      <c r="G28" s="87">
        <v>7.1436739133999998</v>
      </c>
      <c r="H28" s="86"/>
      <c r="I28" s="87">
        <v>7.2405245662000004</v>
      </c>
      <c r="J28" s="88"/>
      <c r="K28" s="87">
        <v>4.9714990430999997</v>
      </c>
      <c r="L28" s="86"/>
      <c r="M28" s="87">
        <v>4.9998081220000001</v>
      </c>
      <c r="N28" s="86"/>
      <c r="O28" s="87">
        <v>5.2255793457999999</v>
      </c>
      <c r="P28" s="86"/>
      <c r="Q28" s="85">
        <v>3.9387764825999998</v>
      </c>
      <c r="R28" s="86"/>
      <c r="S28" s="87">
        <v>3.7034571855</v>
      </c>
      <c r="T28" s="86"/>
      <c r="U28" s="87">
        <v>3.7272958614</v>
      </c>
      <c r="V28" s="88"/>
      <c r="W28" s="87">
        <v>8.0285638095999996</v>
      </c>
      <c r="X28" s="86"/>
      <c r="Y28" s="87">
        <v>7.8712962742999997</v>
      </c>
      <c r="Z28" s="86"/>
      <c r="AA28" s="87">
        <v>7.6066884358999998</v>
      </c>
      <c r="AB28" s="86"/>
      <c r="AC28" s="91" t="s">
        <v>94</v>
      </c>
      <c r="AD28" s="92" t="s">
        <v>94</v>
      </c>
      <c r="AE28" s="92" t="s">
        <v>94</v>
      </c>
    </row>
    <row r="29" spans="1:39" x14ac:dyDescent="0.2">
      <c r="A29" s="83" t="s">
        <v>96</v>
      </c>
      <c r="B29" s="84"/>
      <c r="C29" s="84"/>
      <c r="D29" s="84"/>
      <c r="E29" s="85">
        <v>8</v>
      </c>
      <c r="F29" s="86"/>
      <c r="G29" s="87">
        <v>8</v>
      </c>
      <c r="H29" s="86"/>
      <c r="I29" s="87">
        <v>8</v>
      </c>
      <c r="J29" s="88"/>
      <c r="K29" s="85">
        <v>8</v>
      </c>
      <c r="L29" s="86"/>
      <c r="M29" s="87">
        <v>8</v>
      </c>
      <c r="N29" s="86"/>
      <c r="O29" s="87">
        <v>8</v>
      </c>
      <c r="P29" s="88"/>
      <c r="Q29" s="85">
        <v>5</v>
      </c>
      <c r="R29" s="86"/>
      <c r="S29" s="87">
        <v>4</v>
      </c>
      <c r="T29" s="86"/>
      <c r="U29" s="87">
        <v>3</v>
      </c>
      <c r="V29" s="88"/>
      <c r="W29" s="85">
        <v>5</v>
      </c>
      <c r="X29" s="86"/>
      <c r="Y29" s="87">
        <v>4</v>
      </c>
      <c r="Z29" s="86"/>
      <c r="AA29" s="87">
        <v>3</v>
      </c>
      <c r="AB29" s="88"/>
      <c r="AC29" s="93">
        <v>7</v>
      </c>
      <c r="AD29" s="94">
        <v>7</v>
      </c>
      <c r="AE29" s="94">
        <v>7</v>
      </c>
    </row>
    <row r="30" spans="1:39" ht="17" thickBot="1" x14ac:dyDescent="0.25">
      <c r="A30" s="95" t="s">
        <v>97</v>
      </c>
      <c r="B30" s="96"/>
      <c r="C30" s="96"/>
      <c r="D30" s="96"/>
      <c r="E30" s="97">
        <f>3*E29*1</f>
        <v>24</v>
      </c>
      <c r="F30" s="98"/>
      <c r="G30" s="99">
        <f>3*G29*2</f>
        <v>48</v>
      </c>
      <c r="H30" s="98"/>
      <c r="I30" s="99">
        <f>3*I29*3</f>
        <v>72</v>
      </c>
      <c r="J30" s="100"/>
      <c r="K30" s="97">
        <f>3*K29*1</f>
        <v>24</v>
      </c>
      <c r="L30" s="98"/>
      <c r="M30" s="99">
        <f>3*M29*2</f>
        <v>48</v>
      </c>
      <c r="N30" s="98"/>
      <c r="O30" s="99">
        <f>3*O29*3</f>
        <v>72</v>
      </c>
      <c r="P30" s="100"/>
      <c r="Q30" s="97">
        <f>3*Q29*1</f>
        <v>15</v>
      </c>
      <c r="R30" s="98"/>
      <c r="S30" s="99">
        <f>3*S29*2</f>
        <v>24</v>
      </c>
      <c r="T30" s="98"/>
      <c r="U30" s="99">
        <f>3*U29*3</f>
        <v>27</v>
      </c>
      <c r="V30" s="100"/>
      <c r="W30" s="97">
        <f>3*W29*1</f>
        <v>15</v>
      </c>
      <c r="X30" s="98"/>
      <c r="Y30" s="99">
        <f>3*Y29*2</f>
        <v>24</v>
      </c>
      <c r="Z30" s="98"/>
      <c r="AA30" s="99">
        <f>3*AA29*3</f>
        <v>27</v>
      </c>
      <c r="AB30" s="100"/>
      <c r="AC30" s="101">
        <f>3*W29*1</f>
        <v>15</v>
      </c>
      <c r="AD30" s="102">
        <f>3*W29*1</f>
        <v>15</v>
      </c>
      <c r="AE30" s="102">
        <f>3*W29*1</f>
        <v>15</v>
      </c>
    </row>
    <row r="31" spans="1:39" s="114" customFormat="1" ht="13" x14ac:dyDescent="0.15">
      <c r="A31" s="103"/>
      <c r="B31" s="103"/>
      <c r="C31" s="103"/>
      <c r="D31" s="103"/>
      <c r="E31" s="104"/>
      <c r="F31" s="105"/>
      <c r="G31" s="104"/>
      <c r="H31" s="105"/>
      <c r="I31" s="104"/>
      <c r="J31" s="105"/>
      <c r="K31" s="106"/>
      <c r="L31" s="107"/>
      <c r="M31" s="106"/>
      <c r="N31" s="107"/>
      <c r="O31" s="106"/>
      <c r="P31" s="107"/>
      <c r="Q31" s="108"/>
      <c r="R31" s="109"/>
      <c r="S31" s="108"/>
      <c r="T31" s="109"/>
      <c r="U31" s="108"/>
      <c r="V31" s="109"/>
      <c r="W31" s="110"/>
      <c r="X31" s="111"/>
      <c r="Y31" s="110"/>
      <c r="Z31" s="111"/>
      <c r="AA31" s="110"/>
      <c r="AB31" s="111"/>
      <c r="AC31" s="112"/>
      <c r="AD31" s="113"/>
      <c r="AE31" s="113"/>
    </row>
    <row r="32" spans="1:39" s="114" customFormat="1" ht="13" x14ac:dyDescent="0.15">
      <c r="A32" s="115"/>
      <c r="B32" s="103"/>
      <c r="C32" s="103"/>
      <c r="D32" s="103"/>
      <c r="E32" s="116"/>
      <c r="F32" s="117"/>
      <c r="G32" s="116"/>
      <c r="H32" s="117"/>
      <c r="I32" s="116"/>
      <c r="J32" s="117"/>
      <c r="K32" s="108"/>
      <c r="L32" s="109"/>
      <c r="M32" s="108"/>
      <c r="N32" s="109"/>
      <c r="O32" s="108"/>
      <c r="P32" s="109"/>
      <c r="Q32" s="110"/>
      <c r="R32" s="111"/>
      <c r="S32" s="110"/>
      <c r="T32" s="111"/>
      <c r="U32" s="110"/>
      <c r="V32" s="111"/>
      <c r="W32" s="108"/>
      <c r="X32" s="109"/>
      <c r="Y32" s="108"/>
      <c r="Z32" s="109"/>
      <c r="AA32" s="108"/>
      <c r="AB32" s="109"/>
      <c r="AC32" s="118"/>
      <c r="AD32" s="118"/>
      <c r="AE32" s="118"/>
    </row>
    <row r="33" spans="1:31" s="114" customFormat="1" ht="13" x14ac:dyDescent="0.15">
      <c r="A33" s="115"/>
      <c r="B33" s="103"/>
      <c r="C33" s="103"/>
      <c r="D33" s="103"/>
      <c r="E33" s="116"/>
      <c r="F33" s="117"/>
      <c r="G33" s="116"/>
      <c r="H33" s="117"/>
      <c r="I33" s="116"/>
      <c r="J33" s="117"/>
      <c r="K33" s="108"/>
      <c r="L33" s="109"/>
      <c r="M33" s="108"/>
      <c r="N33" s="109"/>
      <c r="O33" s="108"/>
      <c r="P33" s="109"/>
      <c r="Q33" s="119"/>
      <c r="R33" s="120"/>
      <c r="S33" s="119"/>
      <c r="T33" s="120"/>
      <c r="U33" s="119"/>
      <c r="V33" s="120"/>
      <c r="W33" s="108"/>
      <c r="X33" s="109"/>
      <c r="Y33" s="108"/>
      <c r="Z33" s="109"/>
      <c r="AA33" s="108"/>
      <c r="AB33" s="109"/>
      <c r="AC33" s="118"/>
      <c r="AD33" s="118"/>
      <c r="AE33" s="118"/>
    </row>
    <row r="34" spans="1:31" s="114" customFormat="1" ht="13" x14ac:dyDescent="0.15">
      <c r="A34" s="115"/>
      <c r="B34" s="103"/>
      <c r="C34" s="103"/>
      <c r="D34" s="103"/>
      <c r="E34" s="116"/>
      <c r="F34" s="117"/>
      <c r="G34" s="116"/>
      <c r="H34" s="117"/>
      <c r="I34" s="116"/>
      <c r="J34" s="117"/>
      <c r="K34" s="108"/>
      <c r="L34" s="109"/>
      <c r="M34" s="108"/>
      <c r="N34" s="109"/>
      <c r="O34" s="108"/>
      <c r="P34" s="109"/>
      <c r="Q34" s="108"/>
      <c r="R34" s="109"/>
      <c r="S34" s="108"/>
      <c r="T34" s="109"/>
      <c r="U34" s="108"/>
      <c r="V34" s="109"/>
      <c r="W34" s="108"/>
      <c r="X34" s="109"/>
      <c r="Y34" s="108"/>
      <c r="Z34" s="109"/>
      <c r="AA34" s="108"/>
      <c r="AB34" s="109"/>
      <c r="AC34" s="118"/>
      <c r="AD34" s="118"/>
      <c r="AE34" s="118"/>
    </row>
    <row r="35" spans="1:31" s="114" customFormat="1" ht="13" x14ac:dyDescent="0.15">
      <c r="A35" s="115"/>
      <c r="B35" s="103"/>
      <c r="C35" s="103"/>
      <c r="D35" s="103"/>
      <c r="E35" s="116"/>
      <c r="F35" s="117"/>
      <c r="G35" s="116"/>
      <c r="H35" s="117"/>
      <c r="I35" s="116"/>
      <c r="J35" s="117"/>
      <c r="K35" s="108"/>
      <c r="L35" s="109"/>
      <c r="M35" s="108"/>
      <c r="N35" s="109"/>
      <c r="O35" s="108"/>
      <c r="P35" s="109"/>
      <c r="Q35" s="108"/>
      <c r="R35" s="109"/>
      <c r="S35" s="108"/>
      <c r="T35" s="109"/>
      <c r="U35" s="108"/>
      <c r="V35" s="109"/>
      <c r="W35" s="108"/>
      <c r="X35" s="109"/>
      <c r="Y35" s="108"/>
      <c r="Z35" s="109"/>
      <c r="AA35" s="108"/>
      <c r="AB35" s="109"/>
      <c r="AC35" s="118"/>
      <c r="AD35" s="118"/>
      <c r="AE35" s="118"/>
    </row>
    <row r="36" spans="1:31" s="114" customFormat="1" ht="13" x14ac:dyDescent="0.15">
      <c r="A36" s="115"/>
      <c r="B36" s="103"/>
      <c r="C36" s="103"/>
      <c r="D36" s="103"/>
      <c r="E36" s="116"/>
      <c r="F36" s="117"/>
      <c r="G36" s="116"/>
      <c r="H36" s="117"/>
      <c r="I36" s="116"/>
      <c r="J36" s="117"/>
      <c r="K36" s="108"/>
      <c r="L36" s="109"/>
      <c r="M36" s="108"/>
      <c r="N36" s="109"/>
      <c r="O36" s="108"/>
      <c r="P36" s="109"/>
      <c r="Q36" s="108"/>
      <c r="R36" s="109"/>
      <c r="S36" s="108"/>
      <c r="T36" s="109"/>
      <c r="U36" s="108"/>
      <c r="V36" s="109"/>
      <c r="W36" s="108"/>
      <c r="X36" s="109"/>
      <c r="Y36" s="108"/>
      <c r="Z36" s="109"/>
      <c r="AA36" s="108"/>
      <c r="AB36" s="109"/>
      <c r="AC36" s="118"/>
      <c r="AD36" s="118"/>
      <c r="AE36" s="118"/>
    </row>
    <row r="37" spans="1:31" s="114" customFormat="1" ht="13" x14ac:dyDescent="0.15">
      <c r="A37" s="115"/>
      <c r="B37" s="103"/>
      <c r="C37" s="103"/>
      <c r="D37" s="103"/>
      <c r="E37" s="116"/>
      <c r="F37" s="117"/>
      <c r="G37" s="116"/>
      <c r="H37" s="117"/>
      <c r="I37" s="116"/>
      <c r="J37" s="117"/>
      <c r="K37" s="108"/>
      <c r="L37" s="109"/>
      <c r="M37" s="108"/>
      <c r="N37" s="109"/>
      <c r="O37" s="108"/>
      <c r="P37" s="109"/>
      <c r="Q37" s="108"/>
      <c r="R37" s="109"/>
      <c r="S37" s="108"/>
      <c r="T37" s="109"/>
      <c r="U37" s="108"/>
      <c r="V37" s="109"/>
      <c r="W37" s="108"/>
      <c r="X37" s="109"/>
      <c r="Y37" s="108"/>
      <c r="Z37" s="109"/>
      <c r="AA37" s="108"/>
      <c r="AB37" s="109"/>
      <c r="AC37" s="118"/>
      <c r="AD37" s="118"/>
      <c r="AE37" s="118"/>
    </row>
    <row r="38" spans="1:31" s="114" customFormat="1" ht="13" x14ac:dyDescent="0.15">
      <c r="A38" s="115"/>
      <c r="B38" s="103"/>
      <c r="C38" s="103"/>
      <c r="D38" s="103"/>
      <c r="E38" s="116"/>
      <c r="F38" s="117"/>
      <c r="G38" s="116"/>
      <c r="H38" s="117"/>
      <c r="I38" s="116"/>
      <c r="J38" s="117"/>
      <c r="K38" s="108"/>
      <c r="L38" s="109"/>
      <c r="M38" s="108"/>
      <c r="N38" s="109"/>
      <c r="O38" s="108"/>
      <c r="P38" s="109"/>
      <c r="Q38" s="108"/>
      <c r="R38" s="109"/>
      <c r="S38" s="108"/>
      <c r="T38" s="109"/>
      <c r="U38" s="108"/>
      <c r="V38" s="109"/>
      <c r="W38" s="108"/>
      <c r="X38" s="109"/>
      <c r="Y38" s="108"/>
      <c r="Z38" s="109"/>
      <c r="AA38" s="108"/>
      <c r="AB38" s="109"/>
      <c r="AC38" s="118"/>
      <c r="AD38" s="118"/>
      <c r="AE38" s="118"/>
    </row>
    <row r="39" spans="1:31" s="114" customFormat="1" ht="13" x14ac:dyDescent="0.15">
      <c r="A39" s="121"/>
      <c r="B39" s="103"/>
      <c r="C39" s="103"/>
      <c r="D39" s="103"/>
      <c r="E39" s="122"/>
      <c r="F39" s="123"/>
      <c r="G39" s="122"/>
      <c r="H39" s="123"/>
      <c r="I39" s="122"/>
      <c r="J39" s="123"/>
      <c r="K39" s="124"/>
      <c r="L39" s="125"/>
      <c r="M39" s="124"/>
      <c r="N39" s="125"/>
      <c r="O39" s="124"/>
      <c r="P39" s="125"/>
      <c r="Q39" s="124"/>
      <c r="R39" s="125"/>
      <c r="S39" s="124"/>
      <c r="T39" s="125"/>
      <c r="U39" s="124"/>
      <c r="V39" s="125"/>
      <c r="W39" s="124"/>
      <c r="X39" s="125"/>
      <c r="Y39" s="124"/>
      <c r="Z39" s="125"/>
      <c r="AA39" s="124"/>
      <c r="AB39" s="125"/>
      <c r="AC39" s="118"/>
      <c r="AD39" s="118"/>
      <c r="AE39" s="118"/>
    </row>
    <row r="40" spans="1:31" x14ac:dyDescent="0.2">
      <c r="A40" s="115"/>
      <c r="B40" s="103"/>
      <c r="C40" s="103"/>
      <c r="D40" s="103"/>
      <c r="E40" s="116"/>
      <c r="F40" s="117"/>
      <c r="G40" s="116"/>
      <c r="H40" s="117"/>
      <c r="I40" s="116"/>
      <c r="J40" s="117"/>
      <c r="W40" s="108"/>
      <c r="X40" s="109"/>
      <c r="Y40" s="108"/>
      <c r="Z40" s="109"/>
      <c r="AA40" s="108"/>
      <c r="AB40" s="109"/>
      <c r="AC40" s="118"/>
      <c r="AD40" s="118"/>
      <c r="AE40" s="118"/>
    </row>
    <row r="41" spans="1:31" x14ac:dyDescent="0.2">
      <c r="A41" s="126"/>
      <c r="B41" s="103"/>
      <c r="C41" s="103"/>
      <c r="D41" s="103"/>
      <c r="E41" s="127"/>
      <c r="F41" s="128"/>
      <c r="G41" s="127"/>
      <c r="H41" s="128"/>
      <c r="I41" s="127"/>
      <c r="J41" s="128"/>
      <c r="K41" s="129"/>
      <c r="L41" s="130"/>
      <c r="M41" s="129"/>
      <c r="N41" s="130"/>
      <c r="O41" s="129"/>
      <c r="P41" s="130"/>
      <c r="Q41" s="129"/>
      <c r="R41" s="130"/>
      <c r="S41" s="129"/>
      <c r="T41" s="130"/>
      <c r="U41" s="129"/>
      <c r="V41" s="130"/>
    </row>
    <row r="42" spans="1:31" x14ac:dyDescent="0.2">
      <c r="B42" s="58"/>
      <c r="C42" s="58"/>
      <c r="D42" s="58"/>
    </row>
  </sheetData>
  <mergeCells count="18">
    <mergeCell ref="Q3:R3"/>
    <mergeCell ref="S3:T3"/>
    <mergeCell ref="U3:V3"/>
    <mergeCell ref="W3:X3"/>
    <mergeCell ref="Y3:Z3"/>
    <mergeCell ref="AA3:AB3"/>
    <mergeCell ref="E3:F3"/>
    <mergeCell ref="G3:H3"/>
    <mergeCell ref="I3:J3"/>
    <mergeCell ref="K3:L3"/>
    <mergeCell ref="M3:N3"/>
    <mergeCell ref="O3:P3"/>
    <mergeCell ref="A1:AE1"/>
    <mergeCell ref="E2:J2"/>
    <mergeCell ref="K2:P2"/>
    <mergeCell ref="Q2:V2"/>
    <mergeCell ref="W2:AB2"/>
    <mergeCell ref="AC2:AE2"/>
  </mergeCells>
  <conditionalFormatting sqref="F5:F7">
    <cfRule type="containsText" priority="60" stopIfTrue="1" operator="containsText" text="AA">
      <formula>NOT(ISERROR(SEARCH("AA",F5)))</formula>
    </cfRule>
    <cfRule type="containsText" dxfId="36" priority="61" operator="containsText" text="A">
      <formula>NOT(ISERROR(SEARCH("A",F5)))</formula>
    </cfRule>
  </conditionalFormatting>
  <conditionalFormatting sqref="H5:H7">
    <cfRule type="containsText" priority="58" stopIfTrue="1" operator="containsText" text="AA">
      <formula>NOT(ISERROR(SEARCH("AA",H5)))</formula>
    </cfRule>
    <cfRule type="containsText" dxfId="35" priority="59" operator="containsText" text="A">
      <formula>NOT(ISERROR(SEARCH("A",H5)))</formula>
    </cfRule>
  </conditionalFormatting>
  <conditionalFormatting sqref="J5:J7">
    <cfRule type="containsText" priority="56" stopIfTrue="1" operator="containsText" text="AA">
      <formula>NOT(ISERROR(SEARCH("AA",J5)))</formula>
    </cfRule>
    <cfRule type="containsText" dxfId="34" priority="57" operator="containsText" text="A">
      <formula>NOT(ISERROR(SEARCH("A",J5)))</formula>
    </cfRule>
  </conditionalFormatting>
  <conditionalFormatting sqref="F8:F24">
    <cfRule type="containsText" priority="54" stopIfTrue="1" operator="containsText" text="AA">
      <formula>NOT(ISERROR(SEARCH("AA",F8)))</formula>
    </cfRule>
    <cfRule type="containsText" dxfId="33" priority="55" operator="containsText" text="A">
      <formula>NOT(ISERROR(SEARCH("A",F8)))</formula>
    </cfRule>
  </conditionalFormatting>
  <conditionalFormatting sqref="H8:H24">
    <cfRule type="containsText" priority="52" stopIfTrue="1" operator="containsText" text="AA">
      <formula>NOT(ISERROR(SEARCH("AA",H8)))</formula>
    </cfRule>
    <cfRule type="containsText" dxfId="32" priority="53" operator="containsText" text="A">
      <formula>NOT(ISERROR(SEARCH("A",H8)))</formula>
    </cfRule>
  </conditionalFormatting>
  <conditionalFormatting sqref="J8:J24">
    <cfRule type="containsText" priority="50" stopIfTrue="1" operator="containsText" text="AA">
      <formula>NOT(ISERROR(SEARCH("AA",J8)))</formula>
    </cfRule>
    <cfRule type="containsText" dxfId="31" priority="51" operator="containsText" text="A">
      <formula>NOT(ISERROR(SEARCH("A",J8)))</formula>
    </cfRule>
  </conditionalFormatting>
  <conditionalFormatting sqref="E5:E24">
    <cfRule type="aboveAverage" dxfId="30" priority="49"/>
  </conditionalFormatting>
  <conditionalFormatting sqref="G5:G24">
    <cfRule type="aboveAverage" dxfId="29" priority="48"/>
  </conditionalFormatting>
  <conditionalFormatting sqref="I5:I24">
    <cfRule type="aboveAverage" dxfId="28" priority="47"/>
  </conditionalFormatting>
  <conditionalFormatting sqref="AC5:AE24">
    <cfRule type="cellIs" dxfId="27" priority="46" operator="greaterThan">
      <formula>0.5</formula>
    </cfRule>
  </conditionalFormatting>
  <conditionalFormatting sqref="L5:L7">
    <cfRule type="containsText" priority="44" stopIfTrue="1" operator="containsText" text="AA">
      <formula>NOT(ISERROR(SEARCH("AA",L5)))</formula>
    </cfRule>
    <cfRule type="containsText" dxfId="26" priority="45" operator="containsText" text="A">
      <formula>NOT(ISERROR(SEARCH("A",L5)))</formula>
    </cfRule>
  </conditionalFormatting>
  <conditionalFormatting sqref="N5:N7">
    <cfRule type="containsText" priority="42" stopIfTrue="1" operator="containsText" text="AA">
      <formula>NOT(ISERROR(SEARCH("AA",N5)))</formula>
    </cfRule>
    <cfRule type="containsText" dxfId="25" priority="43" operator="containsText" text="A">
      <formula>NOT(ISERROR(SEARCH("A",N5)))</formula>
    </cfRule>
  </conditionalFormatting>
  <conditionalFormatting sqref="P5:P7">
    <cfRule type="containsText" priority="40" stopIfTrue="1" operator="containsText" text="AA">
      <formula>NOT(ISERROR(SEARCH("AA",P5)))</formula>
    </cfRule>
    <cfRule type="containsText" dxfId="24" priority="41" operator="containsText" text="A">
      <formula>NOT(ISERROR(SEARCH("A",P5)))</formula>
    </cfRule>
  </conditionalFormatting>
  <conditionalFormatting sqref="L8:L24">
    <cfRule type="containsText" priority="38" stopIfTrue="1" operator="containsText" text="AA">
      <formula>NOT(ISERROR(SEARCH("AA",L8)))</formula>
    </cfRule>
    <cfRule type="containsText" dxfId="23" priority="39" operator="containsText" text="A">
      <formula>NOT(ISERROR(SEARCH("A",L8)))</formula>
    </cfRule>
  </conditionalFormatting>
  <conditionalFormatting sqref="N8:N24">
    <cfRule type="containsText" priority="36" stopIfTrue="1" operator="containsText" text="AA">
      <formula>NOT(ISERROR(SEARCH("AA",N8)))</formula>
    </cfRule>
    <cfRule type="containsText" dxfId="22" priority="37" operator="containsText" text="A">
      <formula>NOT(ISERROR(SEARCH("A",N8)))</formula>
    </cfRule>
  </conditionalFormatting>
  <conditionalFormatting sqref="P8:P24">
    <cfRule type="containsText" priority="34" stopIfTrue="1" operator="containsText" text="AA">
      <formula>NOT(ISERROR(SEARCH("AA",P8)))</formula>
    </cfRule>
    <cfRule type="containsText" dxfId="21" priority="35" operator="containsText" text="A">
      <formula>NOT(ISERROR(SEARCH("A",P8)))</formula>
    </cfRule>
  </conditionalFormatting>
  <conditionalFormatting sqref="K5:K24">
    <cfRule type="aboveAverage" dxfId="20" priority="33"/>
  </conditionalFormatting>
  <conditionalFormatting sqref="M5:M24">
    <cfRule type="aboveAverage" dxfId="19" priority="32"/>
  </conditionalFormatting>
  <conditionalFormatting sqref="O5:O24">
    <cfRule type="aboveAverage" dxfId="18" priority="31"/>
  </conditionalFormatting>
  <conditionalFormatting sqref="R5:R7">
    <cfRule type="containsText" priority="29" stopIfTrue="1" operator="containsText" text="AA">
      <formula>NOT(ISERROR(SEARCH("AA",R5)))</formula>
    </cfRule>
    <cfRule type="containsText" dxfId="17" priority="30" operator="containsText" text="A">
      <formula>NOT(ISERROR(SEARCH("A",R5)))</formula>
    </cfRule>
  </conditionalFormatting>
  <conditionalFormatting sqref="T5:T7">
    <cfRule type="containsText" priority="27" stopIfTrue="1" operator="containsText" text="AA">
      <formula>NOT(ISERROR(SEARCH("AA",T5)))</formula>
    </cfRule>
    <cfRule type="containsText" dxfId="16" priority="28" operator="containsText" text="A">
      <formula>NOT(ISERROR(SEARCH("A",T5)))</formula>
    </cfRule>
  </conditionalFormatting>
  <conditionalFormatting sqref="V5:V7">
    <cfRule type="containsText" priority="25" stopIfTrue="1" operator="containsText" text="AA">
      <formula>NOT(ISERROR(SEARCH("AA",V5)))</formula>
    </cfRule>
    <cfRule type="containsText" dxfId="15" priority="26" operator="containsText" text="A">
      <formula>NOT(ISERROR(SEARCH("A",V5)))</formula>
    </cfRule>
  </conditionalFormatting>
  <conditionalFormatting sqref="R8:R24">
    <cfRule type="containsText" priority="23" stopIfTrue="1" operator="containsText" text="AA">
      <formula>NOT(ISERROR(SEARCH("AA",R8)))</formula>
    </cfRule>
    <cfRule type="containsText" dxfId="14" priority="24" operator="containsText" text="A">
      <formula>NOT(ISERROR(SEARCH("A",R8)))</formula>
    </cfRule>
  </conditionalFormatting>
  <conditionalFormatting sqref="T8:T24">
    <cfRule type="containsText" priority="21" stopIfTrue="1" operator="containsText" text="AA">
      <formula>NOT(ISERROR(SEARCH("AA",T8)))</formula>
    </cfRule>
    <cfRule type="containsText" dxfId="13" priority="22" operator="containsText" text="A">
      <formula>NOT(ISERROR(SEARCH("A",T8)))</formula>
    </cfRule>
  </conditionalFormatting>
  <conditionalFormatting sqref="V8:V24">
    <cfRule type="containsText" priority="19" stopIfTrue="1" operator="containsText" text="AA">
      <formula>NOT(ISERROR(SEARCH("AA",V8)))</formula>
    </cfRule>
    <cfRule type="containsText" dxfId="12" priority="20" operator="containsText" text="A">
      <formula>NOT(ISERROR(SEARCH("A",V8)))</formula>
    </cfRule>
  </conditionalFormatting>
  <conditionalFormatting sqref="Q5:Q24">
    <cfRule type="aboveAverage" dxfId="11" priority="18"/>
  </conditionalFormatting>
  <conditionalFormatting sqref="S5:S24">
    <cfRule type="aboveAverage" dxfId="10" priority="17"/>
  </conditionalFormatting>
  <conditionalFormatting sqref="U5:U24">
    <cfRule type="aboveAverage" dxfId="9" priority="16"/>
  </conditionalFormatting>
  <conditionalFormatting sqref="X5:X7">
    <cfRule type="containsText" priority="14" stopIfTrue="1" operator="containsText" text="AA">
      <formula>NOT(ISERROR(SEARCH("AA",X5)))</formula>
    </cfRule>
    <cfRule type="containsText" dxfId="8" priority="15" operator="containsText" text="A">
      <formula>NOT(ISERROR(SEARCH("A",X5)))</formula>
    </cfRule>
  </conditionalFormatting>
  <conditionalFormatting sqref="Z5:Z7">
    <cfRule type="containsText" priority="12" stopIfTrue="1" operator="containsText" text="AA">
      <formula>NOT(ISERROR(SEARCH("AA",Z5)))</formula>
    </cfRule>
    <cfRule type="containsText" dxfId="7" priority="13" operator="containsText" text="A">
      <formula>NOT(ISERROR(SEARCH("A",Z5)))</formula>
    </cfRule>
  </conditionalFormatting>
  <conditionalFormatting sqref="AB5:AB7">
    <cfRule type="containsText" priority="10" stopIfTrue="1" operator="containsText" text="AA">
      <formula>NOT(ISERROR(SEARCH("AA",AB5)))</formula>
    </cfRule>
    <cfRule type="containsText" dxfId="6" priority="11" operator="containsText" text="A">
      <formula>NOT(ISERROR(SEARCH("A",AB5)))</formula>
    </cfRule>
  </conditionalFormatting>
  <conditionalFormatting sqref="X8:X24">
    <cfRule type="containsText" priority="8" stopIfTrue="1" operator="containsText" text="AA">
      <formula>NOT(ISERROR(SEARCH("AA",X8)))</formula>
    </cfRule>
    <cfRule type="containsText" dxfId="5" priority="9" operator="containsText" text="A">
      <formula>NOT(ISERROR(SEARCH("A",X8)))</formula>
    </cfRule>
  </conditionalFormatting>
  <conditionalFormatting sqref="Z8:Z24">
    <cfRule type="containsText" priority="6" stopIfTrue="1" operator="containsText" text="AA">
      <formula>NOT(ISERROR(SEARCH("AA",Z8)))</formula>
    </cfRule>
    <cfRule type="containsText" dxfId="4" priority="7" operator="containsText" text="A">
      <formula>NOT(ISERROR(SEARCH("A",Z8)))</formula>
    </cfRule>
  </conditionalFormatting>
  <conditionalFormatting sqref="AB8:AB24">
    <cfRule type="containsText" priority="4" stopIfTrue="1" operator="containsText" text="AA">
      <formula>NOT(ISERROR(SEARCH("AA",AB8)))</formula>
    </cfRule>
    <cfRule type="containsText" dxfId="3" priority="5" operator="containsText" text="A">
      <formula>NOT(ISERROR(SEARCH("A",AB8)))</formula>
    </cfRule>
  </conditionalFormatting>
  <conditionalFormatting sqref="W5:W24">
    <cfRule type="aboveAverage" dxfId="2" priority="3"/>
  </conditionalFormatting>
  <conditionalFormatting sqref="Y5:Y24">
    <cfRule type="aboveAverage" dxfId="1" priority="2"/>
  </conditionalFormatting>
  <conditionalFormatting sqref="AA5:AA24">
    <cfRule type="aboveAverage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2020-11-20T23:20:55Z</dcterms:created>
  <dcterms:modified xsi:type="dcterms:W3CDTF">2020-11-20T23:21:08Z</dcterms:modified>
</cp:coreProperties>
</file>