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645B66CE-20D8-BB42-808E-22C1B1AB736C}" xr6:coauthVersionLast="45" xr6:coauthVersionMax="45" xr10:uidLastSave="{00000000-0000-0000-0000-000000000000}"/>
  <bookViews>
    <workbookView xWindow="11980" yWindow="5960" windowWidth="27640" windowHeight="16940" xr2:uid="{20F6B0D9-5DA0-6246-A064-94537803D4F3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AQ24" i="1" s="1"/>
  <c r="B24" i="1"/>
  <c r="AP24" i="1" s="1"/>
  <c r="A24" i="1"/>
  <c r="AO24" i="1" s="1"/>
  <c r="W23" i="1"/>
  <c r="C23" i="1"/>
  <c r="AQ23" i="1" s="1"/>
  <c r="B23" i="1"/>
  <c r="AP23" i="1" s="1"/>
  <c r="A23" i="1"/>
  <c r="AO23" i="1" s="1"/>
  <c r="X22" i="1"/>
  <c r="W22" i="1"/>
  <c r="C22" i="1"/>
  <c r="AQ22" i="1" s="1"/>
  <c r="B22" i="1"/>
  <c r="AP22" i="1" s="1"/>
  <c r="A22" i="1"/>
  <c r="AO22" i="1" s="1"/>
  <c r="X21" i="1"/>
  <c r="W21" i="1"/>
  <c r="C21" i="1"/>
  <c r="AQ21" i="1" s="1"/>
  <c r="B21" i="1"/>
  <c r="AP21" i="1" s="1"/>
  <c r="A21" i="1"/>
  <c r="AO21" i="1" s="1"/>
  <c r="AO20" i="1"/>
  <c r="Y20" i="1"/>
  <c r="X20" i="1"/>
  <c r="W20" i="1"/>
  <c r="C20" i="1"/>
  <c r="AQ20" i="1" s="1"/>
  <c r="B20" i="1"/>
  <c r="AP20" i="1" s="1"/>
  <c r="A20" i="1"/>
  <c r="AP19" i="1"/>
  <c r="AO19" i="1"/>
  <c r="Y19" i="1"/>
  <c r="X19" i="1"/>
  <c r="W19" i="1"/>
  <c r="C19" i="1"/>
  <c r="AQ19" i="1" s="1"/>
  <c r="B19" i="1"/>
  <c r="A19" i="1"/>
  <c r="AP18" i="1"/>
  <c r="X18" i="1"/>
  <c r="C18" i="1"/>
  <c r="Y18" i="1" s="1"/>
  <c r="B18" i="1"/>
  <c r="A18" i="1"/>
  <c r="AO18" i="1" s="1"/>
  <c r="AQ17" i="1"/>
  <c r="C17" i="1"/>
  <c r="Y17" i="1" s="1"/>
  <c r="B17" i="1"/>
  <c r="AP17" i="1" s="1"/>
  <c r="A17" i="1"/>
  <c r="AO17" i="1" s="1"/>
  <c r="C16" i="1"/>
  <c r="AQ16" i="1" s="1"/>
  <c r="B16" i="1"/>
  <c r="AP16" i="1" s="1"/>
  <c r="A16" i="1"/>
  <c r="AO16" i="1" s="1"/>
  <c r="W15" i="1"/>
  <c r="C15" i="1"/>
  <c r="AQ15" i="1" s="1"/>
  <c r="B15" i="1"/>
  <c r="AP15" i="1" s="1"/>
  <c r="A15" i="1"/>
  <c r="AO15" i="1" s="1"/>
  <c r="X14" i="1"/>
  <c r="W14" i="1"/>
  <c r="C14" i="1"/>
  <c r="AQ14" i="1" s="1"/>
  <c r="B14" i="1"/>
  <c r="AP14" i="1" s="1"/>
  <c r="A14" i="1"/>
  <c r="AO14" i="1" s="1"/>
  <c r="X13" i="1"/>
  <c r="W13" i="1"/>
  <c r="C13" i="1"/>
  <c r="AQ13" i="1" s="1"/>
  <c r="B13" i="1"/>
  <c r="AP13" i="1" s="1"/>
  <c r="A13" i="1"/>
  <c r="AO13" i="1" s="1"/>
  <c r="AO12" i="1"/>
  <c r="Y12" i="1"/>
  <c r="X12" i="1"/>
  <c r="W12" i="1"/>
  <c r="C12" i="1"/>
  <c r="AQ12" i="1" s="1"/>
  <c r="B12" i="1"/>
  <c r="AP12" i="1" s="1"/>
  <c r="A12" i="1"/>
  <c r="AP11" i="1"/>
  <c r="AO11" i="1"/>
  <c r="Y11" i="1"/>
  <c r="X11" i="1"/>
  <c r="W11" i="1"/>
  <c r="C11" i="1"/>
  <c r="AQ11" i="1" s="1"/>
  <c r="B11" i="1"/>
  <c r="A11" i="1"/>
  <c r="AP10" i="1"/>
  <c r="X10" i="1"/>
  <c r="C10" i="1"/>
  <c r="Y10" i="1" s="1"/>
  <c r="B10" i="1"/>
  <c r="A10" i="1"/>
  <c r="AO10" i="1" s="1"/>
  <c r="AQ9" i="1"/>
  <c r="C9" i="1"/>
  <c r="Y9" i="1" s="1"/>
  <c r="B9" i="1"/>
  <c r="AP9" i="1" s="1"/>
  <c r="A9" i="1"/>
  <c r="AO9" i="1" s="1"/>
  <c r="C8" i="1"/>
  <c r="AQ8" i="1" s="1"/>
  <c r="B8" i="1"/>
  <c r="AP8" i="1" s="1"/>
  <c r="A8" i="1"/>
  <c r="AO8" i="1" s="1"/>
  <c r="W7" i="1"/>
  <c r="C7" i="1"/>
  <c r="AQ7" i="1" s="1"/>
  <c r="B7" i="1"/>
  <c r="AP7" i="1" s="1"/>
  <c r="A7" i="1"/>
  <c r="AO7" i="1" s="1"/>
  <c r="W6" i="1"/>
  <c r="C6" i="1"/>
  <c r="AQ6" i="1" s="1"/>
  <c r="B6" i="1"/>
  <c r="AP6" i="1" s="1"/>
  <c r="A6" i="1"/>
  <c r="AO6" i="1" s="1"/>
  <c r="X5" i="1"/>
  <c r="W5" i="1"/>
  <c r="C5" i="1"/>
  <c r="AQ5" i="1" s="1"/>
  <c r="B5" i="1"/>
  <c r="AP5" i="1" s="1"/>
  <c r="A5" i="1"/>
  <c r="AO5" i="1" s="1"/>
  <c r="Y5" i="1" l="1"/>
  <c r="AQ10" i="1"/>
  <c r="Y13" i="1"/>
  <c r="AQ18" i="1"/>
  <c r="Y21" i="1"/>
  <c r="Y14" i="1"/>
  <c r="X15" i="1"/>
  <c r="W16" i="1"/>
  <c r="Y22" i="1"/>
  <c r="X23" i="1"/>
  <c r="W24" i="1"/>
  <c r="Y6" i="1"/>
  <c r="X7" i="1"/>
  <c r="W8" i="1"/>
  <c r="Y7" i="1"/>
  <c r="X8" i="1"/>
  <c r="W9" i="1"/>
  <c r="Y15" i="1"/>
  <c r="X16" i="1"/>
  <c r="W17" i="1"/>
  <c r="Y23" i="1"/>
  <c r="X24" i="1"/>
  <c r="X6" i="1"/>
  <c r="Y8" i="1"/>
  <c r="X9" i="1"/>
  <c r="W10" i="1"/>
  <c r="Y16" i="1"/>
  <c r="X17" i="1"/>
  <c r="W18" i="1"/>
  <c r="Y24" i="1"/>
</calcChain>
</file>

<file path=xl/sharedStrings.xml><?xml version="1.0" encoding="utf-8"?>
<sst xmlns="http://schemas.openxmlformats.org/spreadsheetml/2006/main" count="404" uniqueCount="135">
  <si>
    <t xml:space="preserve">Table A-3.  Mean yield and agronomic traits of 20 full-season (&gt;116 DAP) corn hybrids evaluated in small plot replicated trials with irrigation at the East Tennessee AgResearch and Education Center in Knoxville, Tennessee during 2020. Analysis included hybrid performance over a 1 yr (2020), 2 yr (2019-2020), and 3 yr (2018-2020) period. </t>
  </si>
  <si>
    <t>Table A-3 cont.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</si>
  <si>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</si>
  <si>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</si>
  <si>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</si>
  <si>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</si>
  <si>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</si>
  <si>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</si>
  <si>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</si>
  <si>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</si>
  <si>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Test Weight
(lbs/bu)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</si>
  <si>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</si>
  <si>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</si>
  <si>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</si>
  <si>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</si>
  <si>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</si>
  <si>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</si>
  <si>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</si>
  <si>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</si>
  <si>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</si>
  <si>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</si>
  <si>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</si>
  <si>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</si>
  <si>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</si>
  <si>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</si>
  <si>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</si>
  <si>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</si>
  <si>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</si>
  <si>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</si>
  <si>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</si>
  <si>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</si>
  <si>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</si>
  <si>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</si>
  <si>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</si>
  <si>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</si>
  <si>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</si>
  <si>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</si>
  <si>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</si>
  <si>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</si>
  <si>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</si>
  <si>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</si>
  <si>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</si>
  <si>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</si>
  <si>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</si>
  <si>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</si>
  <si>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</si>
  <si>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</si>
  <si>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</si>
  <si>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</si>
  <si>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</si>
  <si>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</si>
  <si>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Protein‖ 
(%)
1 yr</t>
  </si>
  <si>
    <t>MS 
Protein‖ 
1 yr</t>
  </si>
  <si>
    <t>Protein‖ 
(%)
2 yr</t>
  </si>
  <si>
    <t>MS 
Protein‖ 
2 yr</t>
  </si>
  <si>
    <t>Protein‖ 
(%)
3 yr</t>
  </si>
  <si>
    <t>MS 
Protein‖ 
3 yr</t>
  </si>
  <si>
    <t>Oil‖ 
(%)
1 yr</t>
  </si>
  <si>
    <t>MS 
Oil‖ 
1 yr</t>
  </si>
  <si>
    <t>Oil‖ 
(%)
2 yr</t>
  </si>
  <si>
    <t>MS 
Oil‖ 
2 yr</t>
  </si>
  <si>
    <t>Oil‖ 
(%)
3 yr</t>
  </si>
  <si>
    <t>MS 
Oil‖ 
3 yr</t>
  </si>
  <si>
    <t>Starch‖ 
(%)
1 yr</t>
  </si>
  <si>
    <t>MS 
Starch‖ 
1 yr</t>
  </si>
  <si>
    <t>Starch‖ 
(%)
2 yr</t>
  </si>
  <si>
    <t>MS 
Starch‖ 
2 yr</t>
  </si>
  <si>
    <t>Starch‖ 
(%)
3 yr</t>
  </si>
  <si>
    <t>MS 
Starch‖ 
3 yr</t>
  </si>
  <si>
    <t>C17023</t>
  </si>
  <si>
    <t>A</t>
  </si>
  <si>
    <t>AB</t>
  </si>
  <si>
    <t>B-E</t>
  </si>
  <si>
    <t>B-D</t>
  </si>
  <si>
    <t>BC</t>
  </si>
  <si>
    <t>B</t>
  </si>
  <si>
    <t>C16037</t>
  </si>
  <si>
    <t>H-K</t>
  </si>
  <si>
    <t>C</t>
  </si>
  <si>
    <t>HI</t>
  </si>
  <si>
    <t>GH</t>
  </si>
  <si>
    <t>I</t>
  </si>
  <si>
    <t>C16044</t>
  </si>
  <si>
    <t>A-C</t>
  </si>
  <si>
    <t>JK</t>
  </si>
  <si>
    <t>D-G</t>
  </si>
  <si>
    <t>F-H</t>
  </si>
  <si>
    <t>C-H</t>
  </si>
  <si>
    <t>A-E</t>
  </si>
  <si>
    <t>C20047</t>
  </si>
  <si>
    <t>A-D</t>
  </si>
  <si>
    <t>C-G</t>
  </si>
  <si>
    <t>F-I</t>
  </si>
  <si>
    <t>C20021</t>
  </si>
  <si>
    <t>G-I</t>
  </si>
  <si>
    <t>B-F</t>
  </si>
  <si>
    <t>C20053</t>
  </si>
  <si>
    <t>C-E</t>
  </si>
  <si>
    <t>C20005</t>
  </si>
  <si>
    <t>F-J</t>
  </si>
  <si>
    <t>B-G</t>
  </si>
  <si>
    <t>DE</t>
  </si>
  <si>
    <t>C20030</t>
  </si>
  <si>
    <t>G-K</t>
  </si>
  <si>
    <t>C20009</t>
  </si>
  <si>
    <t>E-H</t>
  </si>
  <si>
    <t>EF</t>
  </si>
  <si>
    <t>C20041</t>
  </si>
  <si>
    <t>C-F</t>
  </si>
  <si>
    <t>C20045</t>
  </si>
  <si>
    <t>C20020</t>
  </si>
  <si>
    <t>E-I</t>
  </si>
  <si>
    <t>C20022</t>
  </si>
  <si>
    <t>D-H</t>
  </si>
  <si>
    <t>C18020</t>
  </si>
  <si>
    <t>D-I</t>
  </si>
  <si>
    <t>C19029</t>
  </si>
  <si>
    <t>I-K</t>
  </si>
  <si>
    <t>C20031</t>
  </si>
  <si>
    <t>D-F</t>
  </si>
  <si>
    <t>K</t>
  </si>
  <si>
    <t>C19044</t>
  </si>
  <si>
    <t>B-H</t>
  </si>
  <si>
    <t>C20051</t>
  </si>
  <si>
    <t>H</t>
  </si>
  <si>
    <t>C18015</t>
  </si>
  <si>
    <t>C20044</t>
  </si>
  <si>
    <t>F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</si>
  <si>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</si>
  <si>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</si>
  <si>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</si>
  <si>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</si>
  <si>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.</t>
  </si>
  <si>
    <t>C.V.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</si>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</sst>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0" fillId="4" borderId="8" xfId="0" applyFill="1" applyBorder="1"/>
    <xf numFmtId="1" fontId="5" fillId="5" borderId="9" xfId="0" applyNumberFormat="1" applyFont="1" applyFill="1" applyBorder="1" applyAlignment="1">
      <alignment horizontal="right"/>
    </xf>
    <xf numFmtId="1" fontId="5" fillId="5" borderId="8" xfId="0" applyNumberFormat="1" applyFont="1" applyFill="1" applyBorder="1" applyAlignment="1">
      <alignment horizontal="left"/>
    </xf>
    <xf numFmtId="1" fontId="5" fillId="5" borderId="8" xfId="0" applyNumberFormat="1" applyFont="1" applyFill="1" applyBorder="1" applyAlignment="1">
      <alignment horizontal="right"/>
    </xf>
    <xf numFmtId="1" fontId="5" fillId="5" borderId="10" xfId="0" applyNumberFormat="1" applyFont="1" applyFill="1" applyBorder="1" applyAlignment="1">
      <alignment horizontal="left"/>
    </xf>
    <xf numFmtId="164" fontId="5" fillId="5" borderId="9" xfId="0" applyNumberFormat="1" applyFont="1" applyFill="1" applyBorder="1" applyAlignment="1">
      <alignment horizontal="right"/>
    </xf>
    <xf numFmtId="164" fontId="5" fillId="5" borderId="8" xfId="0" applyNumberFormat="1" applyFont="1" applyFill="1" applyBorder="1" applyAlignment="1">
      <alignment horizontal="left"/>
    </xf>
    <xf numFmtId="164" fontId="5" fillId="5" borderId="8" xfId="0" applyNumberFormat="1" applyFont="1" applyFill="1" applyBorder="1" applyAlignment="1">
      <alignment horizontal="right"/>
    </xf>
    <xf numFmtId="164" fontId="5" fillId="5" borderId="10" xfId="0" applyNumberFormat="1" applyFont="1" applyFill="1" applyBorder="1" applyAlignment="1">
      <alignment horizontal="left"/>
    </xf>
    <xf numFmtId="1" fontId="0" fillId="5" borderId="9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0" fontId="5" fillId="6" borderId="0" xfId="0" applyFont="1" applyFill="1"/>
    <xf numFmtId="0" fontId="0" fillId="6" borderId="0" xfId="0" applyFill="1"/>
    <xf numFmtId="1" fontId="5" fillId="7" borderId="11" xfId="0" applyNumberFormat="1" applyFont="1" applyFill="1" applyBorder="1" applyAlignment="1">
      <alignment horizontal="right"/>
    </xf>
    <xf numFmtId="1" fontId="5" fillId="7" borderId="0" xfId="0" applyNumberFormat="1" applyFont="1" applyFill="1" applyAlignment="1">
      <alignment horizontal="left"/>
    </xf>
    <xf numFmtId="1" fontId="5" fillId="7" borderId="0" xfId="0" applyNumberFormat="1" applyFont="1" applyFill="1" applyAlignment="1">
      <alignment horizontal="right"/>
    </xf>
    <xf numFmtId="1" fontId="5" fillId="7" borderId="12" xfId="0" applyNumberFormat="1" applyFont="1" applyFill="1" applyBorder="1" applyAlignment="1">
      <alignment horizontal="left"/>
    </xf>
    <xf numFmtId="164" fontId="5" fillId="7" borderId="11" xfId="0" applyNumberFormat="1" applyFont="1" applyFill="1" applyBorder="1" applyAlignment="1">
      <alignment horizontal="right"/>
    </xf>
    <xf numFmtId="164" fontId="5" fillId="7" borderId="0" xfId="0" applyNumberFormat="1" applyFont="1" applyFill="1" applyAlignment="1">
      <alignment horizontal="left"/>
    </xf>
    <xf numFmtId="164" fontId="5" fillId="7" borderId="0" xfId="0" applyNumberFormat="1" applyFont="1" applyFill="1" applyAlignment="1">
      <alignment horizontal="right"/>
    </xf>
    <xf numFmtId="164" fontId="5" fillId="7" borderId="12" xfId="0" applyNumberFormat="1" applyFont="1" applyFill="1" applyBorder="1" applyAlignment="1">
      <alignment horizontal="left"/>
    </xf>
    <xf numFmtId="1" fontId="0" fillId="7" borderId="11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7" borderId="12" xfId="0" applyNumberFormat="1" applyFill="1" applyBorder="1" applyAlignment="1">
      <alignment horizontal="center"/>
    </xf>
    <xf numFmtId="0" fontId="0" fillId="5" borderId="0" xfId="0" applyFill="1"/>
    <xf numFmtId="1" fontId="5" fillId="4" borderId="11" xfId="0" applyNumberFormat="1" applyFont="1" applyFill="1" applyBorder="1" applyAlignment="1">
      <alignment horizontal="right"/>
    </xf>
    <xf numFmtId="1" fontId="5" fillId="4" borderId="0" xfId="0" applyNumberFormat="1" applyFont="1" applyFill="1" applyAlignment="1">
      <alignment horizontal="left"/>
    </xf>
    <xf numFmtId="1" fontId="5" fillId="4" borderId="0" xfId="0" applyNumberFormat="1" applyFont="1" applyFill="1" applyAlignment="1">
      <alignment horizontal="right"/>
    </xf>
    <xf numFmtId="1" fontId="5" fillId="4" borderId="12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5" fillId="4" borderId="0" xfId="0" applyNumberFormat="1" applyFont="1" applyFill="1" applyAlignment="1">
      <alignment horizontal="right"/>
    </xf>
    <xf numFmtId="164" fontId="5" fillId="4" borderId="12" xfId="0" applyNumberFormat="1" applyFont="1" applyFill="1" applyBorder="1" applyAlignment="1">
      <alignment horizontal="left"/>
    </xf>
    <xf numFmtId="1" fontId="0" fillId="4" borderId="11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5" fillId="7" borderId="5" xfId="0" applyNumberFormat="1" applyFont="1" applyFill="1" applyBorder="1" applyAlignment="1">
      <alignment horizontal="right"/>
    </xf>
    <xf numFmtId="1" fontId="5" fillId="7" borderId="5" xfId="0" applyNumberFormat="1" applyFont="1" applyFill="1" applyBorder="1" applyAlignment="1">
      <alignment horizontal="left"/>
    </xf>
    <xf numFmtId="164" fontId="5" fillId="7" borderId="5" xfId="0" applyNumberFormat="1" applyFont="1" applyFill="1" applyBorder="1" applyAlignment="1">
      <alignment horizontal="right"/>
    </xf>
    <xf numFmtId="164" fontId="5" fillId="7" borderId="5" xfId="0" applyNumberFormat="1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8" xfId="0" applyFont="1" applyFill="1" applyBorder="1"/>
    <xf numFmtId="1" fontId="2" fillId="8" borderId="9" xfId="0" quotePrefix="1" applyNumberFormat="1" applyFont="1" applyFill="1" applyBorder="1" applyAlignment="1">
      <alignment horizontal="right"/>
    </xf>
    <xf numFmtId="1" fontId="2" fillId="8" borderId="8" xfId="0" quotePrefix="1" applyNumberFormat="1" applyFont="1" applyFill="1" applyBorder="1" applyAlignment="1">
      <alignment horizontal="left"/>
    </xf>
    <xf numFmtId="1" fontId="2" fillId="8" borderId="8" xfId="0" quotePrefix="1" applyNumberFormat="1" applyFont="1" applyFill="1" applyBorder="1" applyAlignment="1">
      <alignment horizontal="right"/>
    </xf>
    <xf numFmtId="1" fontId="2" fillId="8" borderId="10" xfId="0" quotePrefix="1" applyNumberFormat="1" applyFont="1" applyFill="1" applyBorder="1" applyAlignment="1">
      <alignment horizontal="left"/>
    </xf>
    <xf numFmtId="164" fontId="2" fillId="8" borderId="9" xfId="0" quotePrefix="1" applyNumberFormat="1" applyFont="1" applyFill="1" applyBorder="1" applyAlignment="1">
      <alignment horizontal="right"/>
    </xf>
    <xf numFmtId="164" fontId="2" fillId="8" borderId="8" xfId="0" quotePrefix="1" applyNumberFormat="1" applyFont="1" applyFill="1" applyBorder="1" applyAlignment="1">
      <alignment horizontal="right"/>
    </xf>
    <xf numFmtId="1" fontId="2" fillId="8" borderId="9" xfId="0" quotePrefix="1" applyNumberFormat="1" applyFont="1" applyFill="1" applyBorder="1" applyAlignment="1">
      <alignment horizontal="center"/>
    </xf>
    <xf numFmtId="1" fontId="2" fillId="8" borderId="8" xfId="0" quotePrefix="1" applyNumberFormat="1" applyFont="1" applyFill="1" applyBorder="1" applyAlignment="1">
      <alignment horizontal="center"/>
    </xf>
    <xf numFmtId="1" fontId="2" fillId="8" borderId="10" xfId="0" quotePrefix="1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1" fontId="2" fillId="8" borderId="11" xfId="0" quotePrefix="1" applyNumberFormat="1" applyFont="1" applyFill="1" applyBorder="1" applyAlignment="1">
      <alignment horizontal="right"/>
    </xf>
    <xf numFmtId="1" fontId="2" fillId="8" borderId="0" xfId="0" quotePrefix="1" applyNumberFormat="1" applyFont="1" applyFill="1" applyAlignment="1">
      <alignment horizontal="left"/>
    </xf>
    <xf numFmtId="1" fontId="2" fillId="8" borderId="0" xfId="0" quotePrefix="1" applyNumberFormat="1" applyFont="1" applyFill="1" applyAlignment="1">
      <alignment horizontal="right"/>
    </xf>
    <xf numFmtId="1" fontId="2" fillId="8" borderId="12" xfId="0" quotePrefix="1" applyNumberFormat="1" applyFont="1" applyFill="1" applyBorder="1" applyAlignment="1">
      <alignment horizontal="left"/>
    </xf>
    <xf numFmtId="164" fontId="2" fillId="8" borderId="11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Alignment="1">
      <alignment horizontal="right"/>
    </xf>
    <xf numFmtId="1" fontId="2" fillId="8" borderId="11" xfId="0" quotePrefix="1" applyNumberFormat="1" applyFont="1" applyFill="1" applyBorder="1" applyAlignment="1">
      <alignment horizontal="center"/>
    </xf>
    <xf numFmtId="1" fontId="2" fillId="8" borderId="0" xfId="0" quotePrefix="1" applyNumberFormat="1" applyFont="1" applyFill="1" applyAlignment="1">
      <alignment horizontal="center"/>
    </xf>
    <xf numFmtId="1" fontId="2" fillId="8" borderId="12" xfId="0" quotePrefix="1" applyNumberFormat="1" applyFont="1" applyFill="1" applyBorder="1" applyAlignment="1">
      <alignment horizontal="center"/>
    </xf>
    <xf numFmtId="164" fontId="2" fillId="8" borderId="0" xfId="0" quotePrefix="1" applyNumberFormat="1" applyFont="1" applyFill="1" applyAlignment="1">
      <alignment horizontal="left"/>
    </xf>
    <xf numFmtId="164" fontId="2" fillId="8" borderId="12" xfId="0" quotePrefix="1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1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12" xfId="0" quotePrefix="1" applyNumberFormat="1" applyFont="1" applyFill="1" applyBorder="1" applyAlignment="1">
      <alignment horizontal="left"/>
    </xf>
    <xf numFmtId="164" fontId="2" fillId="2" borderId="11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1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64" fontId="2" fillId="2" borderId="12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left"/>
    </xf>
    <xf numFmtId="164" fontId="2" fillId="2" borderId="12" xfId="0" quotePrefix="1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3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lef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1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/>
    </xf>
    <xf numFmtId="164" fontId="2" fillId="2" borderId="14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left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73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28574</xdr:rowOff>
    </xdr:from>
    <xdr:to>
      <xdr:col>21</xdr:col>
      <xdr:colOff>274321</xdr:colOff>
      <xdr:row>33</xdr:row>
      <xdr:rowOff>106680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964174-9E62-554F-8939-65D46EE3A521}"/>
            </a:ext>
          </a:extLst>
        </xdr:cNvPr>
        <xdr:cNvSpPr txBox="1"/>
      </xdr:nvSpPr>
      <xdr:spPr>
        <a:xfrm>
          <a:off x="1" y="5273674"/>
          <a:ext cx="11323320" cy="90360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Corn%20Grain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B1231-1409-604A-8853-9F8AFAE29182}">
  <dimension ref="A1:BI40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5" customWidth="1"/>
    <col min="2" max="2" width="10.83203125" style="124" customWidth="1"/>
    <col min="3" max="3" width="11.83203125" style="124" customWidth="1"/>
    <col min="4" max="4" width="9.83203125" style="124" hidden="1" customWidth="1"/>
    <col min="5" max="5" width="5.1640625" style="145" customWidth="1"/>
    <col min="6" max="6" width="5.1640625" style="146" customWidth="1"/>
    <col min="7" max="7" width="5.1640625" style="145" customWidth="1"/>
    <col min="8" max="8" width="5.1640625" style="146" customWidth="1"/>
    <col min="9" max="9" width="5.1640625" style="145" customWidth="1"/>
    <col min="10" max="10" width="5.1640625" style="146" customWidth="1"/>
    <col min="11" max="11" width="5.1640625" style="119" customWidth="1"/>
    <col min="12" max="12" width="5.1640625" style="120" customWidth="1"/>
    <col min="13" max="13" width="5.1640625" style="119" customWidth="1"/>
    <col min="14" max="14" width="5.1640625" style="120" customWidth="1"/>
    <col min="15" max="15" width="5.1640625" style="119" customWidth="1"/>
    <col min="16" max="16" width="5.1640625" style="120" customWidth="1"/>
    <col min="17" max="17" width="5.1640625" style="119" customWidth="1"/>
    <col min="18" max="18" width="5.1640625" style="120" customWidth="1"/>
    <col min="19" max="19" width="5.1640625" style="119" customWidth="1"/>
    <col min="20" max="20" width="5.1640625" style="120" customWidth="1"/>
    <col min="21" max="21" width="5.1640625" style="119" customWidth="1"/>
    <col min="22" max="22" width="5.1640625" style="120" customWidth="1"/>
    <col min="23" max="23" width="34.5" hidden="1" customWidth="1"/>
    <col min="24" max="24" width="10.83203125" style="124" hidden="1" customWidth="1"/>
    <col min="25" max="25" width="11.83203125" style="124" hidden="1" customWidth="1"/>
    <col min="26" max="26" width="5.1640625" style="141" customWidth="1"/>
    <col min="27" max="27" width="5.1640625" style="142" customWidth="1"/>
    <col min="28" max="28" width="5.1640625" style="141" customWidth="1"/>
    <col min="29" max="29" width="5.1640625" style="142" customWidth="1"/>
    <col min="30" max="30" width="5.1640625" style="141" customWidth="1"/>
    <col min="31" max="31" width="5.1640625" style="142" customWidth="1"/>
    <col min="32" max="34" width="5.1640625" style="143" customWidth="1"/>
    <col min="35" max="40" width="5.1640625" customWidth="1"/>
    <col min="41" max="41" width="34.5" hidden="1" customWidth="1"/>
    <col min="42" max="42" width="10.83203125" style="124" hidden="1" customWidth="1"/>
    <col min="43" max="43" width="11.83203125" style="124" hidden="1" customWidth="1"/>
    <col min="44" max="61" width="5.1640625" customWidth="1"/>
  </cols>
  <sheetData>
    <row r="1" spans="1:61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 t="s">
        <v>1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31" x14ac:dyDescent="0.2">
      <c r="A2" s="3" t="s">
        <v>2</v>
      </c>
      <c r="B2" s="4" t="s">
        <v>3</v>
      </c>
      <c r="C2" s="4" t="s">
        <v>4</v>
      </c>
      <c r="D2" s="4"/>
      <c r="E2" s="5" t="s">
        <v>5</v>
      </c>
      <c r="F2" s="6"/>
      <c r="G2" s="6"/>
      <c r="H2" s="6"/>
      <c r="I2" s="6"/>
      <c r="J2" s="7"/>
      <c r="K2" s="5" t="s">
        <v>6</v>
      </c>
      <c r="L2" s="6"/>
      <c r="M2" s="6"/>
      <c r="N2" s="6"/>
      <c r="O2" s="6"/>
      <c r="P2" s="7"/>
      <c r="Q2" s="5" t="s">
        <v>7</v>
      </c>
      <c r="R2" s="6"/>
      <c r="S2" s="6"/>
      <c r="T2" s="6"/>
      <c r="U2" s="6"/>
      <c r="V2" s="6"/>
      <c r="W2" s="3" t="s">
        <v>2</v>
      </c>
      <c r="X2" s="4" t="s">
        <v>3</v>
      </c>
      <c r="Y2" s="4" t="s">
        <v>4</v>
      </c>
      <c r="Z2" s="5" t="s">
        <v>8</v>
      </c>
      <c r="AA2" s="6"/>
      <c r="AB2" s="6"/>
      <c r="AC2" s="6"/>
      <c r="AD2" s="6"/>
      <c r="AE2" s="7"/>
      <c r="AF2" s="8" t="s">
        <v>9</v>
      </c>
      <c r="AG2" s="9"/>
      <c r="AH2" s="10"/>
      <c r="AI2" s="5" t="s">
        <v>10</v>
      </c>
      <c r="AJ2" s="6"/>
      <c r="AK2" s="6"/>
      <c r="AL2" s="6"/>
      <c r="AM2" s="6"/>
      <c r="AN2" s="6"/>
      <c r="AO2" s="3" t="s">
        <v>2</v>
      </c>
      <c r="AP2" s="4" t="s">
        <v>3</v>
      </c>
      <c r="AQ2" s="4" t="s">
        <v>4</v>
      </c>
      <c r="AR2" s="8" t="s">
        <v>11</v>
      </c>
      <c r="AS2" s="9"/>
      <c r="AT2" s="9"/>
      <c r="AU2" s="9"/>
      <c r="AV2" s="9"/>
      <c r="AW2" s="10"/>
      <c r="AX2" s="8" t="s">
        <v>12</v>
      </c>
      <c r="AY2" s="9"/>
      <c r="AZ2" s="9"/>
      <c r="BA2" s="9"/>
      <c r="BB2" s="9"/>
      <c r="BC2" s="10"/>
      <c r="BD2" s="8" t="s">
        <v>13</v>
      </c>
      <c r="BE2" s="9"/>
      <c r="BF2" s="9"/>
      <c r="BG2" s="9"/>
      <c r="BH2" s="9"/>
      <c r="BI2" s="9"/>
    </row>
    <row r="3" spans="1:61" x14ac:dyDescent="0.2">
      <c r="A3" s="11"/>
      <c r="B3" s="12"/>
      <c r="C3" s="12"/>
      <c r="D3" s="12"/>
      <c r="E3" s="13" t="s">
        <v>14</v>
      </c>
      <c r="F3" s="14"/>
      <c r="G3" s="14" t="s">
        <v>15</v>
      </c>
      <c r="H3" s="14"/>
      <c r="I3" s="14" t="s">
        <v>16</v>
      </c>
      <c r="J3" s="15"/>
      <c r="K3" s="14" t="s">
        <v>14</v>
      </c>
      <c r="L3" s="14"/>
      <c r="M3" s="14" t="s">
        <v>15</v>
      </c>
      <c r="N3" s="14"/>
      <c r="O3" s="14" t="s">
        <v>16</v>
      </c>
      <c r="P3" s="14"/>
      <c r="Q3" s="13" t="s">
        <v>14</v>
      </c>
      <c r="R3" s="14"/>
      <c r="S3" s="14" t="s">
        <v>15</v>
      </c>
      <c r="T3" s="14"/>
      <c r="U3" s="14" t="s">
        <v>16</v>
      </c>
      <c r="V3" s="15"/>
      <c r="W3" s="11"/>
      <c r="X3" s="12"/>
      <c r="Y3" s="16"/>
      <c r="Z3" s="14" t="s">
        <v>14</v>
      </c>
      <c r="AA3" s="14"/>
      <c r="AB3" s="14" t="s">
        <v>15</v>
      </c>
      <c r="AC3" s="14"/>
      <c r="AD3" s="14" t="s">
        <v>16</v>
      </c>
      <c r="AE3" s="14"/>
      <c r="AF3" s="17" t="s">
        <v>14</v>
      </c>
      <c r="AG3" s="18" t="s">
        <v>15</v>
      </c>
      <c r="AH3" s="19" t="s">
        <v>16</v>
      </c>
      <c r="AI3" s="13" t="s">
        <v>14</v>
      </c>
      <c r="AJ3" s="14"/>
      <c r="AK3" s="14" t="s">
        <v>15</v>
      </c>
      <c r="AL3" s="14"/>
      <c r="AM3" s="14" t="s">
        <v>16</v>
      </c>
      <c r="AN3" s="14"/>
      <c r="AO3" s="11"/>
      <c r="AP3" s="12"/>
      <c r="AQ3" s="16"/>
      <c r="AR3" s="13" t="s">
        <v>14</v>
      </c>
      <c r="AS3" s="14"/>
      <c r="AT3" s="14" t="s">
        <v>15</v>
      </c>
      <c r="AU3" s="14"/>
      <c r="AV3" s="14" t="s">
        <v>16</v>
      </c>
      <c r="AW3" s="15"/>
      <c r="AX3" s="13" t="s">
        <v>14</v>
      </c>
      <c r="AY3" s="14"/>
      <c r="AZ3" s="14" t="s">
        <v>15</v>
      </c>
      <c r="BA3" s="14"/>
      <c r="BB3" s="14" t="s">
        <v>16</v>
      </c>
      <c r="BC3" s="15"/>
      <c r="BD3" s="13" t="s">
        <v>14</v>
      </c>
      <c r="BE3" s="14"/>
      <c r="BF3" s="14" t="s">
        <v>15</v>
      </c>
      <c r="BG3" s="14"/>
      <c r="BH3" s="14" t="s">
        <v>16</v>
      </c>
      <c r="BI3" s="14"/>
    </row>
    <row r="4" spans="1:61" ht="85" hidden="1" x14ac:dyDescent="0.2">
      <c r="A4" s="11" t="s">
        <v>2</v>
      </c>
      <c r="B4" s="12" t="s">
        <v>3</v>
      </c>
      <c r="C4" s="12" t="s">
        <v>17</v>
      </c>
      <c r="D4" s="12"/>
      <c r="E4" s="20" t="s">
        <v>18</v>
      </c>
      <c r="F4" s="21" t="s">
        <v>19</v>
      </c>
      <c r="G4" s="22" t="s">
        <v>20</v>
      </c>
      <c r="H4" s="21" t="s">
        <v>21</v>
      </c>
      <c r="I4" s="22" t="s">
        <v>22</v>
      </c>
      <c r="J4" s="23" t="s">
        <v>23</v>
      </c>
      <c r="K4" s="22" t="s">
        <v>24</v>
      </c>
      <c r="L4" s="21" t="s">
        <v>25</v>
      </c>
      <c r="M4" s="22" t="s">
        <v>26</v>
      </c>
      <c r="N4" s="21" t="s">
        <v>27</v>
      </c>
      <c r="O4" s="22" t="s">
        <v>28</v>
      </c>
      <c r="P4" s="21" t="s">
        <v>29</v>
      </c>
      <c r="Q4" s="20" t="s">
        <v>30</v>
      </c>
      <c r="R4" s="21" t="s">
        <v>31</v>
      </c>
      <c r="S4" s="22" t="s">
        <v>32</v>
      </c>
      <c r="T4" s="21" t="s">
        <v>33</v>
      </c>
      <c r="U4" s="22" t="s">
        <v>34</v>
      </c>
      <c r="V4" s="21" t="s">
        <v>35</v>
      </c>
      <c r="W4" s="11" t="s">
        <v>2</v>
      </c>
      <c r="X4" s="12" t="s">
        <v>3</v>
      </c>
      <c r="Y4" s="12" t="s">
        <v>17</v>
      </c>
      <c r="Z4" s="22" t="s">
        <v>36</v>
      </c>
      <c r="AA4" s="21" t="s">
        <v>37</v>
      </c>
      <c r="AB4" s="22" t="s">
        <v>38</v>
      </c>
      <c r="AC4" s="21" t="s">
        <v>39</v>
      </c>
      <c r="AD4" s="22" t="s">
        <v>40</v>
      </c>
      <c r="AE4" s="21" t="s">
        <v>41</v>
      </c>
      <c r="AF4" s="17" t="s">
        <v>42</v>
      </c>
      <c r="AG4" s="18" t="s">
        <v>43</v>
      </c>
      <c r="AH4" s="19" t="s">
        <v>44</v>
      </c>
      <c r="AI4" s="22" t="s">
        <v>45</v>
      </c>
      <c r="AJ4" s="21" t="s">
        <v>46</v>
      </c>
      <c r="AK4" s="22" t="s">
        <v>47</v>
      </c>
      <c r="AL4" s="21" t="s">
        <v>48</v>
      </c>
      <c r="AM4" s="22" t="s">
        <v>49</v>
      </c>
      <c r="AN4" s="21" t="s">
        <v>50</v>
      </c>
      <c r="AO4" s="11" t="s">
        <v>2</v>
      </c>
      <c r="AP4" s="12" t="s">
        <v>3</v>
      </c>
      <c r="AQ4" s="12" t="s">
        <v>17</v>
      </c>
      <c r="AR4" s="20" t="s">
        <v>51</v>
      </c>
      <c r="AS4" s="21" t="s">
        <v>52</v>
      </c>
      <c r="AT4" s="22" t="s">
        <v>53</v>
      </c>
      <c r="AU4" s="21" t="s">
        <v>54</v>
      </c>
      <c r="AV4" s="22" t="s">
        <v>55</v>
      </c>
      <c r="AW4" s="23" t="s">
        <v>56</v>
      </c>
      <c r="AX4" s="22" t="s">
        <v>57</v>
      </c>
      <c r="AY4" s="21" t="s">
        <v>58</v>
      </c>
      <c r="AZ4" s="22" t="s">
        <v>59</v>
      </c>
      <c r="BA4" s="21" t="s">
        <v>60</v>
      </c>
      <c r="BB4" s="22" t="s">
        <v>61</v>
      </c>
      <c r="BC4" s="21" t="s">
        <v>62</v>
      </c>
      <c r="BD4" s="20" t="s">
        <v>63</v>
      </c>
      <c r="BE4" s="21" t="s">
        <v>64</v>
      </c>
      <c r="BF4" s="22" t="s">
        <v>65</v>
      </c>
      <c r="BG4" s="21" t="s">
        <v>66</v>
      </c>
      <c r="BH4" s="22" t="s">
        <v>67</v>
      </c>
      <c r="BI4" s="21" t="s">
        <v>68</v>
      </c>
    </row>
    <row r="5" spans="1:61" x14ac:dyDescent="0.2">
      <c r="A5" s="24" t="str">
        <f t="shared" ref="A5:A24" si="0">VLOOKUP(D5,VL_2020,2,FALSE)</f>
        <v>Dekalb DKC70-27 RIB GENVT2PRIB**</v>
      </c>
      <c r="B5" s="24" t="str">
        <f t="shared" ref="B5:B24" si="1">VLOOKUP(D5,VL_2020,6,FALSE)</f>
        <v>RR</v>
      </c>
      <c r="C5" s="24" t="str">
        <f t="shared" ref="C5:C24" si="2">VLOOKUP(D5,VL_2020,7,FALSE)</f>
        <v>VT2P</v>
      </c>
      <c r="D5" s="24" t="s">
        <v>69</v>
      </c>
      <c r="E5" s="25">
        <v>240.83</v>
      </c>
      <c r="F5" s="26" t="s">
        <v>70</v>
      </c>
      <c r="G5" s="27">
        <v>258.99</v>
      </c>
      <c r="H5" s="26" t="s">
        <v>70</v>
      </c>
      <c r="I5" s="27">
        <v>240.59</v>
      </c>
      <c r="J5" s="28" t="s">
        <v>70</v>
      </c>
      <c r="K5" s="29">
        <v>17.673300000000001</v>
      </c>
      <c r="L5" s="30" t="s">
        <v>71</v>
      </c>
      <c r="M5" s="31">
        <v>17.9983</v>
      </c>
      <c r="N5" s="30" t="s">
        <v>70</v>
      </c>
      <c r="O5" s="31">
        <v>18.309999999999999</v>
      </c>
      <c r="P5" s="32" t="s">
        <v>70</v>
      </c>
      <c r="Q5" s="25">
        <v>111.67</v>
      </c>
      <c r="R5" s="26" t="s">
        <v>72</v>
      </c>
      <c r="S5" s="27">
        <v>111</v>
      </c>
      <c r="T5" s="26" t="s">
        <v>70</v>
      </c>
      <c r="U5" s="27">
        <v>110.11</v>
      </c>
      <c r="V5" s="26" t="s">
        <v>70</v>
      </c>
      <c r="W5" s="24" t="str">
        <f>A5</f>
        <v>Dekalb DKC70-27 RIB GENVT2PRIB**</v>
      </c>
      <c r="X5" s="24" t="str">
        <f>B5</f>
        <v>RR</v>
      </c>
      <c r="Y5" s="24" t="str">
        <f>C5</f>
        <v>VT2P</v>
      </c>
      <c r="Z5" s="25">
        <v>43</v>
      </c>
      <c r="AA5" s="26" t="s">
        <v>73</v>
      </c>
      <c r="AB5" s="27">
        <v>44.166699999999999</v>
      </c>
      <c r="AC5" s="26" t="s">
        <v>70</v>
      </c>
      <c r="AD5" s="27">
        <v>43</v>
      </c>
      <c r="AE5" s="28" t="s">
        <v>70</v>
      </c>
      <c r="AF5" s="33">
        <v>0</v>
      </c>
      <c r="AG5" s="34">
        <v>0</v>
      </c>
      <c r="AH5" s="35">
        <v>0.17921000000000001</v>
      </c>
      <c r="AI5" s="31">
        <v>52.133299999999998</v>
      </c>
      <c r="AJ5" s="30" t="s">
        <v>70</v>
      </c>
      <c r="AK5" s="31">
        <v>54.366700000000002</v>
      </c>
      <c r="AL5" s="30" t="s">
        <v>70</v>
      </c>
      <c r="AM5" s="31">
        <v>56.222200000000001</v>
      </c>
      <c r="AN5" s="30" t="s">
        <v>70</v>
      </c>
      <c r="AO5" s="24" t="str">
        <f>A5</f>
        <v>Dekalb DKC70-27 RIB GENVT2PRIB**</v>
      </c>
      <c r="AP5" s="24" t="str">
        <f>B5</f>
        <v>RR</v>
      </c>
      <c r="AQ5" s="24" t="str">
        <f>C5</f>
        <v>VT2P</v>
      </c>
      <c r="AR5" s="29">
        <v>8.9118999999999993</v>
      </c>
      <c r="AS5" s="30" t="s">
        <v>70</v>
      </c>
      <c r="AT5" s="31">
        <v>8.7345000000000006</v>
      </c>
      <c r="AU5" s="30" t="s">
        <v>71</v>
      </c>
      <c r="AV5" s="31">
        <v>8.5570000000000004</v>
      </c>
      <c r="AW5" s="32" t="s">
        <v>70</v>
      </c>
      <c r="AX5" s="29">
        <v>4.8818000000000001</v>
      </c>
      <c r="AY5" s="30" t="s">
        <v>72</v>
      </c>
      <c r="AZ5" s="31">
        <v>4.6353999999999997</v>
      </c>
      <c r="BA5" s="30" t="s">
        <v>74</v>
      </c>
      <c r="BB5" s="31">
        <v>4.6162999999999998</v>
      </c>
      <c r="BC5" s="32" t="s">
        <v>75</v>
      </c>
      <c r="BD5" s="29">
        <v>73.148799999999994</v>
      </c>
      <c r="BE5" s="30" t="s">
        <v>72</v>
      </c>
      <c r="BF5" s="31">
        <v>73.267099999999999</v>
      </c>
      <c r="BG5" s="30" t="s">
        <v>74</v>
      </c>
      <c r="BH5" s="31">
        <v>73.346000000000004</v>
      </c>
      <c r="BI5" s="30" t="s">
        <v>70</v>
      </c>
    </row>
    <row r="6" spans="1:61" x14ac:dyDescent="0.2">
      <c r="A6" s="36" t="str">
        <f t="shared" si="0"/>
        <v xml:space="preserve">Dyna-Gro D58VC65  </v>
      </c>
      <c r="B6" s="37" t="str">
        <f t="shared" si="1"/>
        <v>RR</v>
      </c>
      <c r="C6" s="37" t="str">
        <f t="shared" si="2"/>
        <v xml:space="preserve">VT2P </v>
      </c>
      <c r="D6" s="37" t="s">
        <v>76</v>
      </c>
      <c r="E6" s="38">
        <v>230.24</v>
      </c>
      <c r="F6" s="39" t="s">
        <v>71</v>
      </c>
      <c r="G6" s="40">
        <v>239.77</v>
      </c>
      <c r="H6" s="39" t="s">
        <v>71</v>
      </c>
      <c r="I6" s="40"/>
      <c r="J6" s="41"/>
      <c r="K6" s="42">
        <v>15.5067</v>
      </c>
      <c r="L6" s="43" t="s">
        <v>77</v>
      </c>
      <c r="M6" s="44">
        <v>16.399999999999999</v>
      </c>
      <c r="N6" s="43" t="s">
        <v>78</v>
      </c>
      <c r="O6" s="44"/>
      <c r="P6" s="45"/>
      <c r="Q6" s="38">
        <v>102.22</v>
      </c>
      <c r="R6" s="39" t="s">
        <v>79</v>
      </c>
      <c r="S6" s="40">
        <v>102.61</v>
      </c>
      <c r="T6" s="39" t="s">
        <v>78</v>
      </c>
      <c r="U6" s="40"/>
      <c r="V6" s="39"/>
      <c r="W6" s="36" t="str">
        <f t="shared" ref="W6:Y24" si="3">A6</f>
        <v xml:space="preserve">Dyna-Gro D58VC65  </v>
      </c>
      <c r="X6" s="37" t="str">
        <f t="shared" si="3"/>
        <v>RR</v>
      </c>
      <c r="Y6" s="37" t="str">
        <f t="shared" si="3"/>
        <v xml:space="preserve">VT2P </v>
      </c>
      <c r="Z6" s="38">
        <v>37.777799999999999</v>
      </c>
      <c r="AA6" s="39" t="s">
        <v>80</v>
      </c>
      <c r="AB6" s="40">
        <v>38.8889</v>
      </c>
      <c r="AC6" s="39" t="s">
        <v>78</v>
      </c>
      <c r="AD6" s="40"/>
      <c r="AE6" s="41"/>
      <c r="AF6" s="46">
        <v>0</v>
      </c>
      <c r="AG6" s="47">
        <v>0</v>
      </c>
      <c r="AH6" s="48"/>
      <c r="AI6" s="44">
        <v>56.3</v>
      </c>
      <c r="AJ6" s="43" t="s">
        <v>70</v>
      </c>
      <c r="AK6" s="44">
        <v>56.433300000000003</v>
      </c>
      <c r="AL6" s="43" t="s">
        <v>70</v>
      </c>
      <c r="AM6" s="44"/>
      <c r="AN6" s="43"/>
      <c r="AO6" s="36" t="str">
        <f t="shared" ref="AO6:AQ24" si="4">A6</f>
        <v xml:space="preserve">Dyna-Gro D58VC65  </v>
      </c>
      <c r="AP6" s="37" t="str">
        <f t="shared" si="4"/>
        <v>RR</v>
      </c>
      <c r="AQ6" s="37" t="str">
        <f t="shared" si="4"/>
        <v xml:space="preserve">VT2P </v>
      </c>
      <c r="AR6" s="42">
        <v>7.8472</v>
      </c>
      <c r="AS6" s="43" t="s">
        <v>70</v>
      </c>
      <c r="AT6" s="44">
        <v>7.9654999999999996</v>
      </c>
      <c r="AU6" s="43" t="s">
        <v>78</v>
      </c>
      <c r="AV6" s="44"/>
      <c r="AW6" s="45"/>
      <c r="AX6" s="42">
        <v>4.3533999999999997</v>
      </c>
      <c r="AY6" s="43" t="s">
        <v>81</v>
      </c>
      <c r="AZ6" s="44">
        <v>4.4401999999999999</v>
      </c>
      <c r="BA6" s="43" t="s">
        <v>78</v>
      </c>
      <c r="BB6" s="44"/>
      <c r="BC6" s="45"/>
      <c r="BD6" s="42">
        <v>74.331800000000001</v>
      </c>
      <c r="BE6" s="43" t="s">
        <v>70</v>
      </c>
      <c r="BF6" s="44">
        <v>74.114900000000006</v>
      </c>
      <c r="BG6" s="43" t="s">
        <v>70</v>
      </c>
      <c r="BH6" s="44"/>
      <c r="BI6" s="43"/>
    </row>
    <row r="7" spans="1:61" x14ac:dyDescent="0.2">
      <c r="A7" s="49" t="str">
        <f t="shared" si="0"/>
        <v>Dekalb DKC67-44 RIB GENVT2PRIB***</v>
      </c>
      <c r="B7" s="49" t="str">
        <f t="shared" si="1"/>
        <v>RR</v>
      </c>
      <c r="C7" s="49" t="str">
        <f t="shared" si="2"/>
        <v>VT2P</v>
      </c>
      <c r="D7" s="49" t="s">
        <v>82</v>
      </c>
      <c r="E7" s="50">
        <v>225.81</v>
      </c>
      <c r="F7" s="51" t="s">
        <v>83</v>
      </c>
      <c r="G7" s="52">
        <v>259.7</v>
      </c>
      <c r="H7" s="51" t="s">
        <v>70</v>
      </c>
      <c r="I7" s="52">
        <v>247.4</v>
      </c>
      <c r="J7" s="53" t="s">
        <v>70</v>
      </c>
      <c r="K7" s="54">
        <v>15.2667</v>
      </c>
      <c r="L7" s="55" t="s">
        <v>84</v>
      </c>
      <c r="M7" s="56">
        <v>15.861700000000001</v>
      </c>
      <c r="N7" s="55" t="s">
        <v>78</v>
      </c>
      <c r="O7" s="56">
        <v>16.301100000000002</v>
      </c>
      <c r="P7" s="57" t="s">
        <v>75</v>
      </c>
      <c r="Q7" s="50">
        <v>108.44</v>
      </c>
      <c r="R7" s="51" t="s">
        <v>85</v>
      </c>
      <c r="S7" s="52">
        <v>109.06</v>
      </c>
      <c r="T7" s="51" t="s">
        <v>71</v>
      </c>
      <c r="U7" s="52">
        <v>108.26</v>
      </c>
      <c r="V7" s="51" t="s">
        <v>70</v>
      </c>
      <c r="W7" s="49" t="str">
        <f t="shared" si="3"/>
        <v>Dekalb DKC67-44 RIB GENVT2PRIB***</v>
      </c>
      <c r="X7" s="49" t="str">
        <f t="shared" si="3"/>
        <v>RR</v>
      </c>
      <c r="Y7" s="49" t="str">
        <f t="shared" si="3"/>
        <v>VT2P</v>
      </c>
      <c r="Z7" s="50">
        <v>39</v>
      </c>
      <c r="AA7" s="51" t="s">
        <v>86</v>
      </c>
      <c r="AB7" s="52">
        <v>43.333300000000001</v>
      </c>
      <c r="AC7" s="51" t="s">
        <v>71</v>
      </c>
      <c r="AD7" s="52">
        <v>42.555599999999998</v>
      </c>
      <c r="AE7" s="53" t="s">
        <v>70</v>
      </c>
      <c r="AF7" s="58">
        <v>0</v>
      </c>
      <c r="AG7" s="59">
        <v>0</v>
      </c>
      <c r="AH7" s="60">
        <v>0</v>
      </c>
      <c r="AI7" s="56">
        <v>52.966700000000003</v>
      </c>
      <c r="AJ7" s="55" t="s">
        <v>70</v>
      </c>
      <c r="AK7" s="56">
        <v>55.2</v>
      </c>
      <c r="AL7" s="55" t="s">
        <v>70</v>
      </c>
      <c r="AM7" s="56">
        <v>56.711100000000002</v>
      </c>
      <c r="AN7" s="55" t="s">
        <v>70</v>
      </c>
      <c r="AO7" s="49" t="str">
        <f t="shared" si="4"/>
        <v>Dekalb DKC67-44 RIB GENVT2PRIB***</v>
      </c>
      <c r="AP7" s="49" t="str">
        <f t="shared" si="4"/>
        <v>RR</v>
      </c>
      <c r="AQ7" s="49" t="str">
        <f t="shared" si="4"/>
        <v>VT2P</v>
      </c>
      <c r="AR7" s="54">
        <v>8.4781999999999993</v>
      </c>
      <c r="AS7" s="55" t="s">
        <v>70</v>
      </c>
      <c r="AT7" s="56">
        <v>8.6753</v>
      </c>
      <c r="AU7" s="55" t="s">
        <v>71</v>
      </c>
      <c r="AV7" s="56">
        <v>8.5832999999999995</v>
      </c>
      <c r="AW7" s="57" t="s">
        <v>70</v>
      </c>
      <c r="AX7" s="54">
        <v>4.7516999999999996</v>
      </c>
      <c r="AY7" s="55" t="s">
        <v>87</v>
      </c>
      <c r="AZ7" s="56">
        <v>4.8188000000000004</v>
      </c>
      <c r="BA7" s="55" t="s">
        <v>71</v>
      </c>
      <c r="BB7" s="56">
        <v>4.7542999999999997</v>
      </c>
      <c r="BC7" s="57" t="s">
        <v>75</v>
      </c>
      <c r="BD7" s="54">
        <v>73.385400000000004</v>
      </c>
      <c r="BE7" s="55" t="s">
        <v>88</v>
      </c>
      <c r="BF7" s="56">
        <v>72.931899999999999</v>
      </c>
      <c r="BG7" s="55" t="s">
        <v>78</v>
      </c>
      <c r="BH7" s="56">
        <v>73.017399999999995</v>
      </c>
      <c r="BI7" s="55" t="s">
        <v>70</v>
      </c>
    </row>
    <row r="8" spans="1:61" x14ac:dyDescent="0.2">
      <c r="A8" s="36" t="str">
        <f t="shared" si="0"/>
        <v>Local Seed Co. LC1898 TC</v>
      </c>
      <c r="B8" s="37" t="str">
        <f t="shared" si="1"/>
        <v xml:space="preserve"> RR</v>
      </c>
      <c r="C8" s="37" t="str">
        <f t="shared" si="2"/>
        <v>TRE</v>
      </c>
      <c r="D8" s="37" t="s">
        <v>89</v>
      </c>
      <c r="E8" s="38">
        <v>218.83</v>
      </c>
      <c r="F8" s="39" t="s">
        <v>90</v>
      </c>
      <c r="G8" s="40"/>
      <c r="H8" s="39"/>
      <c r="I8" s="40"/>
      <c r="J8" s="41"/>
      <c r="K8" s="42">
        <v>15.0367</v>
      </c>
      <c r="L8" s="43" t="s">
        <v>84</v>
      </c>
      <c r="M8" s="44"/>
      <c r="N8" s="43"/>
      <c r="O8" s="44"/>
      <c r="P8" s="45"/>
      <c r="Q8" s="38">
        <v>105.67</v>
      </c>
      <c r="R8" s="39" t="s">
        <v>86</v>
      </c>
      <c r="S8" s="40"/>
      <c r="T8" s="39"/>
      <c r="U8" s="40"/>
      <c r="V8" s="39"/>
      <c r="W8" s="36" t="str">
        <f t="shared" si="3"/>
        <v>Local Seed Co. LC1898 TC</v>
      </c>
      <c r="X8" s="37" t="str">
        <f t="shared" si="3"/>
        <v xml:space="preserve"> RR</v>
      </c>
      <c r="Y8" s="37" t="str">
        <f t="shared" si="3"/>
        <v>TRE</v>
      </c>
      <c r="Z8" s="38">
        <v>40.444400000000002</v>
      </c>
      <c r="AA8" s="39" t="s">
        <v>91</v>
      </c>
      <c r="AB8" s="40"/>
      <c r="AC8" s="39"/>
      <c r="AD8" s="40"/>
      <c r="AE8" s="41"/>
      <c r="AF8" s="46">
        <v>0</v>
      </c>
      <c r="AG8" s="47"/>
      <c r="AH8" s="48"/>
      <c r="AI8" s="44">
        <v>49.672600000000003</v>
      </c>
      <c r="AJ8" s="43" t="s">
        <v>70</v>
      </c>
      <c r="AK8" s="44"/>
      <c r="AL8" s="43"/>
      <c r="AM8" s="44"/>
      <c r="AN8" s="43"/>
      <c r="AO8" s="36" t="str">
        <f t="shared" si="4"/>
        <v>Local Seed Co. LC1898 TC</v>
      </c>
      <c r="AP8" s="37" t="str">
        <f t="shared" si="4"/>
        <v xml:space="preserve"> RR</v>
      </c>
      <c r="AQ8" s="37" t="str">
        <f t="shared" si="4"/>
        <v>TRE</v>
      </c>
      <c r="AR8" s="42">
        <v>8.4781999999999993</v>
      </c>
      <c r="AS8" s="43" t="s">
        <v>70</v>
      </c>
      <c r="AT8" s="44"/>
      <c r="AU8" s="43"/>
      <c r="AV8" s="44"/>
      <c r="AW8" s="45"/>
      <c r="AX8" s="42">
        <v>4.5308999999999999</v>
      </c>
      <c r="AY8" s="43" t="s">
        <v>92</v>
      </c>
      <c r="AZ8" s="44"/>
      <c r="BA8" s="43"/>
      <c r="BB8" s="44"/>
      <c r="BC8" s="45"/>
      <c r="BD8" s="42">
        <v>73.543199999999999</v>
      </c>
      <c r="BE8" s="43" t="s">
        <v>90</v>
      </c>
      <c r="BF8" s="44"/>
      <c r="BG8" s="43"/>
      <c r="BH8" s="44"/>
      <c r="BI8" s="43"/>
    </row>
    <row r="9" spans="1:61" x14ac:dyDescent="0.2">
      <c r="A9" s="49" t="str">
        <f t="shared" si="0"/>
        <v xml:space="preserve">Progeny EXP2017 </v>
      </c>
      <c r="B9" s="49" t="str">
        <f t="shared" si="1"/>
        <v>RR</v>
      </c>
      <c r="C9" s="49" t="str">
        <f t="shared" si="2"/>
        <v>VT2P</v>
      </c>
      <c r="D9" s="49" t="s">
        <v>93</v>
      </c>
      <c r="E9" s="50">
        <v>218.24</v>
      </c>
      <c r="F9" s="51" t="s">
        <v>90</v>
      </c>
      <c r="G9" s="52"/>
      <c r="H9" s="51"/>
      <c r="I9" s="52"/>
      <c r="J9" s="53"/>
      <c r="K9" s="54">
        <v>16.4633</v>
      </c>
      <c r="L9" s="55" t="s">
        <v>85</v>
      </c>
      <c r="M9" s="56"/>
      <c r="N9" s="55"/>
      <c r="O9" s="56"/>
      <c r="P9" s="57"/>
      <c r="Q9" s="50">
        <v>103.89</v>
      </c>
      <c r="R9" s="51" t="s">
        <v>94</v>
      </c>
      <c r="S9" s="52"/>
      <c r="T9" s="51"/>
      <c r="U9" s="52"/>
      <c r="V9" s="51"/>
      <c r="W9" s="49" t="str">
        <f t="shared" si="3"/>
        <v xml:space="preserve">Progeny EXP2017 </v>
      </c>
      <c r="X9" s="49" t="str">
        <f t="shared" si="3"/>
        <v>RR</v>
      </c>
      <c r="Y9" s="49" t="str">
        <f t="shared" si="3"/>
        <v>VT2P</v>
      </c>
      <c r="Z9" s="50">
        <v>41.1111</v>
      </c>
      <c r="AA9" s="51" t="s">
        <v>91</v>
      </c>
      <c r="AB9" s="52"/>
      <c r="AC9" s="51"/>
      <c r="AD9" s="52"/>
      <c r="AE9" s="53"/>
      <c r="AF9" s="58">
        <v>0</v>
      </c>
      <c r="AG9" s="59"/>
      <c r="AH9" s="60"/>
      <c r="AI9" s="56">
        <v>55.633299999999998</v>
      </c>
      <c r="AJ9" s="55" t="s">
        <v>70</v>
      </c>
      <c r="AK9" s="56"/>
      <c r="AL9" s="55"/>
      <c r="AM9" s="56"/>
      <c r="AN9" s="55"/>
      <c r="AO9" s="49" t="str">
        <f t="shared" si="4"/>
        <v xml:space="preserve">Progeny EXP2017 </v>
      </c>
      <c r="AP9" s="49" t="str">
        <f t="shared" si="4"/>
        <v>RR</v>
      </c>
      <c r="AQ9" s="49" t="str">
        <f t="shared" si="4"/>
        <v>VT2P</v>
      </c>
      <c r="AR9" s="54">
        <v>8.5570000000000004</v>
      </c>
      <c r="AS9" s="55" t="s">
        <v>70</v>
      </c>
      <c r="AT9" s="56"/>
      <c r="AU9" s="55"/>
      <c r="AV9" s="56"/>
      <c r="AW9" s="57"/>
      <c r="AX9" s="54">
        <v>4.8661000000000003</v>
      </c>
      <c r="AY9" s="55" t="s">
        <v>95</v>
      </c>
      <c r="AZ9" s="56"/>
      <c r="BA9" s="55"/>
      <c r="BB9" s="56"/>
      <c r="BC9" s="57"/>
      <c r="BD9" s="54">
        <v>73.188299999999998</v>
      </c>
      <c r="BE9" s="55" t="s">
        <v>72</v>
      </c>
      <c r="BF9" s="56"/>
      <c r="BG9" s="55"/>
      <c r="BH9" s="56"/>
      <c r="BI9" s="55"/>
    </row>
    <row r="10" spans="1:61" x14ac:dyDescent="0.2">
      <c r="A10" s="36" t="str">
        <f t="shared" si="0"/>
        <v xml:space="preserve">Spectrum  6775 </v>
      </c>
      <c r="B10" s="37" t="str">
        <f t="shared" si="1"/>
        <v>None</v>
      </c>
      <c r="C10" s="37" t="str">
        <f t="shared" si="2"/>
        <v>None</v>
      </c>
      <c r="D10" s="37" t="s">
        <v>96</v>
      </c>
      <c r="E10" s="38">
        <v>217.65</v>
      </c>
      <c r="F10" s="39" t="s">
        <v>90</v>
      </c>
      <c r="G10" s="40"/>
      <c r="H10" s="39"/>
      <c r="I10" s="40"/>
      <c r="J10" s="41"/>
      <c r="K10" s="42">
        <v>16.686699999999998</v>
      </c>
      <c r="L10" s="43" t="s">
        <v>97</v>
      </c>
      <c r="M10" s="44"/>
      <c r="N10" s="43"/>
      <c r="O10" s="44"/>
      <c r="P10" s="45"/>
      <c r="Q10" s="38">
        <v>114.78</v>
      </c>
      <c r="R10" s="39" t="s">
        <v>71</v>
      </c>
      <c r="S10" s="40"/>
      <c r="T10" s="39"/>
      <c r="U10" s="40"/>
      <c r="V10" s="39"/>
      <c r="W10" s="36" t="str">
        <f t="shared" si="3"/>
        <v xml:space="preserve">Spectrum  6775 </v>
      </c>
      <c r="X10" s="37" t="str">
        <f t="shared" si="3"/>
        <v>None</v>
      </c>
      <c r="Y10" s="37" t="str">
        <f t="shared" si="3"/>
        <v>None</v>
      </c>
      <c r="Z10" s="38">
        <v>40.222200000000001</v>
      </c>
      <c r="AA10" s="39" t="s">
        <v>91</v>
      </c>
      <c r="AB10" s="40"/>
      <c r="AC10" s="39"/>
      <c r="AD10" s="40"/>
      <c r="AE10" s="41"/>
      <c r="AF10" s="46">
        <v>0</v>
      </c>
      <c r="AG10" s="47"/>
      <c r="AH10" s="48"/>
      <c r="AI10" s="44">
        <v>54.4</v>
      </c>
      <c r="AJ10" s="43" t="s">
        <v>70</v>
      </c>
      <c r="AK10" s="44"/>
      <c r="AL10" s="43"/>
      <c r="AM10" s="44"/>
      <c r="AN10" s="43"/>
      <c r="AO10" s="36" t="str">
        <f t="shared" si="4"/>
        <v xml:space="preserve">Spectrum  6775 </v>
      </c>
      <c r="AP10" s="37" t="str">
        <f t="shared" si="4"/>
        <v>None</v>
      </c>
      <c r="AQ10" s="37" t="str">
        <f t="shared" si="4"/>
        <v>None</v>
      </c>
      <c r="AR10" s="42">
        <v>9.1880000000000006</v>
      </c>
      <c r="AS10" s="43" t="s">
        <v>70</v>
      </c>
      <c r="AT10" s="44"/>
      <c r="AU10" s="43"/>
      <c r="AV10" s="44"/>
      <c r="AW10" s="45"/>
      <c r="AX10" s="42">
        <v>4.3849999999999998</v>
      </c>
      <c r="AY10" s="43" t="s">
        <v>81</v>
      </c>
      <c r="AZ10" s="44"/>
      <c r="BA10" s="43"/>
      <c r="BB10" s="44"/>
      <c r="BC10" s="45"/>
      <c r="BD10" s="42">
        <v>73.779799999999994</v>
      </c>
      <c r="BE10" s="43" t="s">
        <v>83</v>
      </c>
      <c r="BF10" s="44"/>
      <c r="BG10" s="43"/>
      <c r="BH10" s="44"/>
      <c r="BI10" s="43"/>
    </row>
    <row r="11" spans="1:61" x14ac:dyDescent="0.2">
      <c r="A11" s="49" t="str">
        <f t="shared" si="0"/>
        <v>LG Seeds LG68C22 VT2Pro</v>
      </c>
      <c r="B11" s="49" t="str">
        <f t="shared" si="1"/>
        <v>RR</v>
      </c>
      <c r="C11" s="49" t="str">
        <f t="shared" si="2"/>
        <v>VT2P</v>
      </c>
      <c r="D11" s="49" t="s">
        <v>98</v>
      </c>
      <c r="E11" s="50">
        <v>217.51</v>
      </c>
      <c r="F11" s="51" t="s">
        <v>90</v>
      </c>
      <c r="G11" s="52"/>
      <c r="H11" s="51"/>
      <c r="I11" s="52"/>
      <c r="J11" s="53"/>
      <c r="K11" s="54">
        <v>15.673299999999999</v>
      </c>
      <c r="L11" s="55" t="s">
        <v>99</v>
      </c>
      <c r="M11" s="56"/>
      <c r="N11" s="55"/>
      <c r="O11" s="56"/>
      <c r="P11" s="57"/>
      <c r="Q11" s="50">
        <v>112</v>
      </c>
      <c r="R11" s="51" t="s">
        <v>73</v>
      </c>
      <c r="S11" s="52"/>
      <c r="T11" s="51"/>
      <c r="U11" s="52"/>
      <c r="V11" s="51"/>
      <c r="W11" s="49" t="str">
        <f t="shared" si="3"/>
        <v>LG Seeds LG68C22 VT2Pro</v>
      </c>
      <c r="X11" s="49" t="str">
        <f t="shared" si="3"/>
        <v>RR</v>
      </c>
      <c r="Y11" s="49" t="str">
        <f t="shared" si="3"/>
        <v>VT2P</v>
      </c>
      <c r="Z11" s="50">
        <v>42.555599999999998</v>
      </c>
      <c r="AA11" s="51" t="s">
        <v>97</v>
      </c>
      <c r="AB11" s="52"/>
      <c r="AC11" s="51"/>
      <c r="AD11" s="52"/>
      <c r="AE11" s="53"/>
      <c r="AF11" s="58">
        <v>0</v>
      </c>
      <c r="AG11" s="59"/>
      <c r="AH11" s="60"/>
      <c r="AI11" s="56">
        <v>54.366700000000002</v>
      </c>
      <c r="AJ11" s="55" t="s">
        <v>70</v>
      </c>
      <c r="AK11" s="56"/>
      <c r="AL11" s="55"/>
      <c r="AM11" s="56"/>
      <c r="AN11" s="55"/>
      <c r="AO11" s="49" t="str">
        <f t="shared" si="4"/>
        <v>LG Seeds LG68C22 VT2Pro</v>
      </c>
      <c r="AP11" s="49" t="str">
        <f t="shared" si="4"/>
        <v>RR</v>
      </c>
      <c r="AQ11" s="49" t="str">
        <f t="shared" si="4"/>
        <v>VT2P</v>
      </c>
      <c r="AR11" s="54">
        <v>9.3850999999999996</v>
      </c>
      <c r="AS11" s="55" t="s">
        <v>70</v>
      </c>
      <c r="AT11" s="56"/>
      <c r="AU11" s="55"/>
      <c r="AV11" s="56"/>
      <c r="AW11" s="57"/>
      <c r="AX11" s="54">
        <v>4.8384999999999998</v>
      </c>
      <c r="AY11" s="55" t="s">
        <v>100</v>
      </c>
      <c r="AZ11" s="56"/>
      <c r="BA11" s="55"/>
      <c r="BB11" s="56"/>
      <c r="BC11" s="57"/>
      <c r="BD11" s="54">
        <v>72.715100000000007</v>
      </c>
      <c r="BE11" s="55" t="s">
        <v>101</v>
      </c>
      <c r="BF11" s="56"/>
      <c r="BG11" s="55"/>
      <c r="BH11" s="56"/>
      <c r="BI11" s="55"/>
    </row>
    <row r="12" spans="1:61" x14ac:dyDescent="0.2">
      <c r="A12" s="36" t="str">
        <f t="shared" si="0"/>
        <v>Local Seed Co. LC1707 VT2P</v>
      </c>
      <c r="B12" s="37" t="str">
        <f t="shared" si="1"/>
        <v>RR</v>
      </c>
      <c r="C12" s="37" t="str">
        <f t="shared" si="2"/>
        <v>VT2P</v>
      </c>
      <c r="D12" s="37" t="s">
        <v>102</v>
      </c>
      <c r="E12" s="38">
        <v>213.9</v>
      </c>
      <c r="F12" s="39" t="s">
        <v>72</v>
      </c>
      <c r="G12" s="40"/>
      <c r="H12" s="39"/>
      <c r="I12" s="40"/>
      <c r="J12" s="41"/>
      <c r="K12" s="42">
        <v>15.576700000000001</v>
      </c>
      <c r="L12" s="43" t="s">
        <v>103</v>
      </c>
      <c r="M12" s="44"/>
      <c r="N12" s="43"/>
      <c r="O12" s="44"/>
      <c r="P12" s="45"/>
      <c r="Q12" s="38">
        <v>109</v>
      </c>
      <c r="R12" s="39" t="s">
        <v>91</v>
      </c>
      <c r="S12" s="40"/>
      <c r="T12" s="39"/>
      <c r="U12" s="40"/>
      <c r="V12" s="39"/>
      <c r="W12" s="36" t="str">
        <f t="shared" si="3"/>
        <v>Local Seed Co. LC1707 VT2P</v>
      </c>
      <c r="X12" s="37" t="str">
        <f t="shared" si="3"/>
        <v>RR</v>
      </c>
      <c r="Y12" s="37" t="str">
        <f t="shared" si="3"/>
        <v>VT2P</v>
      </c>
      <c r="Z12" s="38">
        <v>42.555599999999998</v>
      </c>
      <c r="AA12" s="39" t="s">
        <v>97</v>
      </c>
      <c r="AB12" s="40"/>
      <c r="AC12" s="39"/>
      <c r="AD12" s="40"/>
      <c r="AE12" s="41"/>
      <c r="AF12" s="46">
        <v>0</v>
      </c>
      <c r="AG12" s="47"/>
      <c r="AH12" s="48"/>
      <c r="AI12" s="44">
        <v>57.966700000000003</v>
      </c>
      <c r="AJ12" s="43" t="s">
        <v>70</v>
      </c>
      <c r="AK12" s="44"/>
      <c r="AL12" s="43"/>
      <c r="AM12" s="44"/>
      <c r="AN12" s="43"/>
      <c r="AO12" s="36" t="str">
        <f t="shared" si="4"/>
        <v>Local Seed Co. LC1707 VT2P</v>
      </c>
      <c r="AP12" s="37" t="str">
        <f t="shared" si="4"/>
        <v>RR</v>
      </c>
      <c r="AQ12" s="37" t="str">
        <f t="shared" si="4"/>
        <v>VT2P</v>
      </c>
      <c r="AR12" s="42">
        <v>8.5965000000000007</v>
      </c>
      <c r="AS12" s="43" t="s">
        <v>70</v>
      </c>
      <c r="AT12" s="44"/>
      <c r="AU12" s="43"/>
      <c r="AV12" s="44"/>
      <c r="AW12" s="45"/>
      <c r="AX12" s="42">
        <v>4.7516999999999996</v>
      </c>
      <c r="AY12" s="43" t="s">
        <v>87</v>
      </c>
      <c r="AZ12" s="44"/>
      <c r="BA12" s="43"/>
      <c r="BB12" s="44"/>
      <c r="BC12" s="45"/>
      <c r="BD12" s="42">
        <v>73.543199999999999</v>
      </c>
      <c r="BE12" s="43" t="s">
        <v>90</v>
      </c>
      <c r="BF12" s="44"/>
      <c r="BG12" s="43"/>
      <c r="BH12" s="44"/>
      <c r="BI12" s="43"/>
    </row>
    <row r="13" spans="1:61" x14ac:dyDescent="0.2">
      <c r="A13" s="49" t="str">
        <f t="shared" si="0"/>
        <v>Mission Seed A1798 VT2P</v>
      </c>
      <c r="B13" s="49" t="str">
        <f t="shared" si="1"/>
        <v>RR2</v>
      </c>
      <c r="C13" s="49" t="str">
        <f t="shared" si="2"/>
        <v>VT2P</v>
      </c>
      <c r="D13" s="49" t="s">
        <v>104</v>
      </c>
      <c r="E13" s="50">
        <v>212.5</v>
      </c>
      <c r="F13" s="51" t="s">
        <v>72</v>
      </c>
      <c r="G13" s="52"/>
      <c r="H13" s="51"/>
      <c r="I13" s="52"/>
      <c r="J13" s="53"/>
      <c r="K13" s="54">
        <v>16.326699999999999</v>
      </c>
      <c r="L13" s="55" t="s">
        <v>105</v>
      </c>
      <c r="M13" s="56"/>
      <c r="N13" s="55"/>
      <c r="O13" s="56"/>
      <c r="P13" s="57"/>
      <c r="Q13" s="50">
        <v>105.56</v>
      </c>
      <c r="R13" s="51" t="s">
        <v>86</v>
      </c>
      <c r="S13" s="52"/>
      <c r="T13" s="51"/>
      <c r="U13" s="52"/>
      <c r="V13" s="51"/>
      <c r="W13" s="49" t="str">
        <f t="shared" si="3"/>
        <v>Mission Seed A1798 VT2P</v>
      </c>
      <c r="X13" s="49" t="str">
        <f t="shared" si="3"/>
        <v>RR2</v>
      </c>
      <c r="Y13" s="49" t="str">
        <f t="shared" si="3"/>
        <v>VT2P</v>
      </c>
      <c r="Z13" s="50">
        <v>40.666699999999999</v>
      </c>
      <c r="AA13" s="51" t="s">
        <v>91</v>
      </c>
      <c r="AB13" s="52"/>
      <c r="AC13" s="51"/>
      <c r="AD13" s="52"/>
      <c r="AE13" s="53"/>
      <c r="AF13" s="58">
        <v>0</v>
      </c>
      <c r="AG13" s="59"/>
      <c r="AH13" s="60"/>
      <c r="AI13" s="56">
        <v>55.133299999999998</v>
      </c>
      <c r="AJ13" s="55" t="s">
        <v>70</v>
      </c>
      <c r="AK13" s="56"/>
      <c r="AL13" s="55"/>
      <c r="AM13" s="56"/>
      <c r="AN13" s="55"/>
      <c r="AO13" s="49" t="str">
        <f t="shared" si="4"/>
        <v>Mission Seed A1798 VT2P</v>
      </c>
      <c r="AP13" s="49" t="str">
        <f t="shared" si="4"/>
        <v>RR2</v>
      </c>
      <c r="AQ13" s="49" t="str">
        <f t="shared" si="4"/>
        <v>VT2P</v>
      </c>
      <c r="AR13" s="54">
        <v>8.5175999999999998</v>
      </c>
      <c r="AS13" s="55" t="s">
        <v>70</v>
      </c>
      <c r="AT13" s="56"/>
      <c r="AU13" s="55"/>
      <c r="AV13" s="56"/>
      <c r="AW13" s="57"/>
      <c r="AX13" s="54">
        <v>4.9371</v>
      </c>
      <c r="AY13" s="55" t="s">
        <v>73</v>
      </c>
      <c r="AZ13" s="56"/>
      <c r="BA13" s="55"/>
      <c r="BB13" s="56"/>
      <c r="BC13" s="57"/>
      <c r="BD13" s="54">
        <v>72.478499999999997</v>
      </c>
      <c r="BE13" s="55" t="s">
        <v>106</v>
      </c>
      <c r="BF13" s="56"/>
      <c r="BG13" s="55"/>
      <c r="BH13" s="56"/>
      <c r="BI13" s="55"/>
    </row>
    <row r="14" spans="1:61" x14ac:dyDescent="0.2">
      <c r="A14" s="36" t="str">
        <f t="shared" si="0"/>
        <v>Dekalb DKC67-37 RIB GENSSRIB</v>
      </c>
      <c r="B14" s="37" t="str">
        <f t="shared" si="1"/>
        <v>RR, LL</v>
      </c>
      <c r="C14" s="37" t="str">
        <f t="shared" si="2"/>
        <v>VT2P</v>
      </c>
      <c r="D14" s="37" t="s">
        <v>107</v>
      </c>
      <c r="E14" s="38">
        <v>211.94</v>
      </c>
      <c r="F14" s="39" t="s">
        <v>72</v>
      </c>
      <c r="G14" s="40"/>
      <c r="H14" s="39"/>
      <c r="I14" s="40"/>
      <c r="J14" s="41"/>
      <c r="K14" s="42">
        <v>15.44</v>
      </c>
      <c r="L14" s="43" t="s">
        <v>77</v>
      </c>
      <c r="M14" s="44"/>
      <c r="N14" s="43"/>
      <c r="O14" s="44"/>
      <c r="P14" s="45"/>
      <c r="Q14" s="38">
        <v>110.22</v>
      </c>
      <c r="R14" s="39" t="s">
        <v>95</v>
      </c>
      <c r="S14" s="40"/>
      <c r="T14" s="39"/>
      <c r="U14" s="40"/>
      <c r="V14" s="39"/>
      <c r="W14" s="36" t="str">
        <f t="shared" si="3"/>
        <v>Dekalb DKC67-37 RIB GENSSRIB</v>
      </c>
      <c r="X14" s="37" t="str">
        <f t="shared" si="3"/>
        <v>RR, LL</v>
      </c>
      <c r="Y14" s="37" t="str">
        <f t="shared" si="3"/>
        <v>VT2P</v>
      </c>
      <c r="Z14" s="38">
        <v>41.555599999999998</v>
      </c>
      <c r="AA14" s="39" t="s">
        <v>108</v>
      </c>
      <c r="AB14" s="40"/>
      <c r="AC14" s="39"/>
      <c r="AD14" s="40"/>
      <c r="AE14" s="41"/>
      <c r="AF14" s="46">
        <v>0</v>
      </c>
      <c r="AG14" s="47"/>
      <c r="AH14" s="48"/>
      <c r="AI14" s="44">
        <v>54.7333</v>
      </c>
      <c r="AJ14" s="43" t="s">
        <v>70</v>
      </c>
      <c r="AK14" s="44"/>
      <c r="AL14" s="43"/>
      <c r="AM14" s="44"/>
      <c r="AN14" s="43"/>
      <c r="AO14" s="36" t="str">
        <f t="shared" si="4"/>
        <v>Dekalb DKC67-37 RIB GENSSRIB</v>
      </c>
      <c r="AP14" s="37" t="str">
        <f t="shared" si="4"/>
        <v>RR, LL</v>
      </c>
      <c r="AQ14" s="37" t="str">
        <f t="shared" si="4"/>
        <v>VT2P</v>
      </c>
      <c r="AR14" s="42">
        <v>8.5175999999999998</v>
      </c>
      <c r="AS14" s="43" t="s">
        <v>70</v>
      </c>
      <c r="AT14" s="44"/>
      <c r="AU14" s="43"/>
      <c r="AV14" s="44"/>
      <c r="AW14" s="45"/>
      <c r="AX14" s="42">
        <v>4.8384999999999998</v>
      </c>
      <c r="AY14" s="43" t="s">
        <v>100</v>
      </c>
      <c r="AZ14" s="44"/>
      <c r="BA14" s="43"/>
      <c r="BB14" s="44"/>
      <c r="BC14" s="45"/>
      <c r="BD14" s="42">
        <v>73.188299999999998</v>
      </c>
      <c r="BE14" s="43" t="s">
        <v>72</v>
      </c>
      <c r="BF14" s="44"/>
      <c r="BG14" s="43"/>
      <c r="BH14" s="44"/>
      <c r="BI14" s="43"/>
    </row>
    <row r="15" spans="1:61" x14ac:dyDescent="0.2">
      <c r="A15" s="49" t="str">
        <f t="shared" si="0"/>
        <v xml:space="preserve">TN 2002 </v>
      </c>
      <c r="B15" s="49" t="str">
        <f t="shared" si="1"/>
        <v>None</v>
      </c>
      <c r="C15" s="49" t="str">
        <f t="shared" si="2"/>
        <v>None</v>
      </c>
      <c r="D15" s="49" t="s">
        <v>109</v>
      </c>
      <c r="E15" s="50">
        <v>210.81</v>
      </c>
      <c r="F15" s="51" t="s">
        <v>72</v>
      </c>
      <c r="G15" s="52"/>
      <c r="H15" s="51"/>
      <c r="I15" s="52"/>
      <c r="J15" s="53"/>
      <c r="K15" s="54">
        <v>17.3933</v>
      </c>
      <c r="L15" s="55" t="s">
        <v>74</v>
      </c>
      <c r="M15" s="56"/>
      <c r="N15" s="55"/>
      <c r="O15" s="56"/>
      <c r="P15" s="57"/>
      <c r="Q15" s="50">
        <v>119.33</v>
      </c>
      <c r="R15" s="51" t="s">
        <v>70</v>
      </c>
      <c r="S15" s="52"/>
      <c r="T15" s="51"/>
      <c r="U15" s="52"/>
      <c r="V15" s="51"/>
      <c r="W15" s="49" t="str">
        <f t="shared" si="3"/>
        <v xml:space="preserve">TN 2002 </v>
      </c>
      <c r="X15" s="49" t="str">
        <f t="shared" si="3"/>
        <v>None</v>
      </c>
      <c r="Y15" s="49" t="str">
        <f t="shared" si="3"/>
        <v>None</v>
      </c>
      <c r="Z15" s="50">
        <v>50.8889</v>
      </c>
      <c r="AA15" s="51" t="s">
        <v>70</v>
      </c>
      <c r="AB15" s="52"/>
      <c r="AC15" s="51"/>
      <c r="AD15" s="52"/>
      <c r="AE15" s="53"/>
      <c r="AF15" s="58">
        <v>0</v>
      </c>
      <c r="AG15" s="59"/>
      <c r="AH15" s="60"/>
      <c r="AI15" s="56">
        <v>53.2667</v>
      </c>
      <c r="AJ15" s="55" t="s">
        <v>70</v>
      </c>
      <c r="AK15" s="56"/>
      <c r="AL15" s="55"/>
      <c r="AM15" s="56"/>
      <c r="AN15" s="55"/>
      <c r="AO15" s="49" t="str">
        <f t="shared" si="4"/>
        <v xml:space="preserve">TN 2002 </v>
      </c>
      <c r="AP15" s="49" t="str">
        <f t="shared" si="4"/>
        <v>None</v>
      </c>
      <c r="AQ15" s="49" t="str">
        <f t="shared" si="4"/>
        <v>None</v>
      </c>
      <c r="AR15" s="54">
        <v>8.3598999999999997</v>
      </c>
      <c r="AS15" s="55" t="s">
        <v>70</v>
      </c>
      <c r="AT15" s="56"/>
      <c r="AU15" s="55"/>
      <c r="AV15" s="56"/>
      <c r="AW15" s="57"/>
      <c r="AX15" s="54">
        <v>4.9291999999999998</v>
      </c>
      <c r="AY15" s="55" t="s">
        <v>73</v>
      </c>
      <c r="AZ15" s="56"/>
      <c r="BA15" s="55"/>
      <c r="BB15" s="56"/>
      <c r="BC15" s="57"/>
      <c r="BD15" s="54">
        <v>73.188299999999998</v>
      </c>
      <c r="BE15" s="55" t="s">
        <v>72</v>
      </c>
      <c r="BF15" s="56"/>
      <c r="BG15" s="55"/>
      <c r="BH15" s="56"/>
      <c r="BI15" s="55"/>
    </row>
    <row r="16" spans="1:61" x14ac:dyDescent="0.2">
      <c r="A16" s="36" t="str">
        <f t="shared" si="0"/>
        <v xml:space="preserve">Progeny EXP1917 </v>
      </c>
      <c r="B16" s="37" t="str">
        <f t="shared" si="1"/>
        <v>RR</v>
      </c>
      <c r="C16" s="37" t="str">
        <f t="shared" si="2"/>
        <v>VT2P</v>
      </c>
      <c r="D16" s="37" t="s">
        <v>110</v>
      </c>
      <c r="E16" s="38">
        <v>207.97</v>
      </c>
      <c r="F16" s="39" t="s">
        <v>95</v>
      </c>
      <c r="G16" s="40"/>
      <c r="H16" s="39"/>
      <c r="I16" s="40"/>
      <c r="J16" s="41"/>
      <c r="K16" s="42">
        <v>14.886699999999999</v>
      </c>
      <c r="L16" s="43" t="s">
        <v>84</v>
      </c>
      <c r="M16" s="44"/>
      <c r="N16" s="43"/>
      <c r="O16" s="44"/>
      <c r="P16" s="45"/>
      <c r="Q16" s="38">
        <v>106.22</v>
      </c>
      <c r="R16" s="39" t="s">
        <v>105</v>
      </c>
      <c r="S16" s="40"/>
      <c r="T16" s="39"/>
      <c r="U16" s="40"/>
      <c r="V16" s="39"/>
      <c r="W16" s="36" t="str">
        <f t="shared" si="3"/>
        <v xml:space="preserve">Progeny EXP1917 </v>
      </c>
      <c r="X16" s="37" t="str">
        <f t="shared" si="3"/>
        <v>RR</v>
      </c>
      <c r="Y16" s="37" t="str">
        <f t="shared" si="3"/>
        <v>VT2P</v>
      </c>
      <c r="Z16" s="38">
        <v>38</v>
      </c>
      <c r="AA16" s="39" t="s">
        <v>80</v>
      </c>
      <c r="AB16" s="40"/>
      <c r="AC16" s="39"/>
      <c r="AD16" s="40"/>
      <c r="AE16" s="41"/>
      <c r="AF16" s="46">
        <v>0</v>
      </c>
      <c r="AG16" s="47"/>
      <c r="AH16" s="48"/>
      <c r="AI16" s="44">
        <v>55.833300000000001</v>
      </c>
      <c r="AJ16" s="43" t="s">
        <v>70</v>
      </c>
      <c r="AK16" s="44"/>
      <c r="AL16" s="43"/>
      <c r="AM16" s="44"/>
      <c r="AN16" s="43"/>
      <c r="AO16" s="36" t="str">
        <f t="shared" si="4"/>
        <v xml:space="preserve">Progeny EXP1917 </v>
      </c>
      <c r="AP16" s="37" t="str">
        <f t="shared" si="4"/>
        <v>RR</v>
      </c>
      <c r="AQ16" s="37" t="str">
        <f t="shared" si="4"/>
        <v>VT2P</v>
      </c>
      <c r="AR16" s="42">
        <v>8.7935999999999996</v>
      </c>
      <c r="AS16" s="43" t="s">
        <v>70</v>
      </c>
      <c r="AT16" s="44"/>
      <c r="AU16" s="43"/>
      <c r="AV16" s="44"/>
      <c r="AW16" s="45"/>
      <c r="AX16" s="42">
        <v>4.59</v>
      </c>
      <c r="AY16" s="43" t="s">
        <v>111</v>
      </c>
      <c r="AZ16" s="44"/>
      <c r="BA16" s="43"/>
      <c r="BB16" s="44"/>
      <c r="BC16" s="45"/>
      <c r="BD16" s="42">
        <v>73.306600000000003</v>
      </c>
      <c r="BE16" s="43" t="s">
        <v>72</v>
      </c>
      <c r="BF16" s="44"/>
      <c r="BG16" s="43"/>
      <c r="BH16" s="44"/>
      <c r="BI16" s="43"/>
    </row>
    <row r="17" spans="1:61" x14ac:dyDescent="0.2">
      <c r="A17" s="49" t="str">
        <f t="shared" si="0"/>
        <v xml:space="preserve">Progeny EXP2018 </v>
      </c>
      <c r="B17" s="49" t="str">
        <f t="shared" si="1"/>
        <v xml:space="preserve">RR, LL </v>
      </c>
      <c r="C17" s="49" t="str">
        <f t="shared" si="2"/>
        <v>SS</v>
      </c>
      <c r="D17" s="49" t="s">
        <v>112</v>
      </c>
      <c r="E17" s="50">
        <v>205.41</v>
      </c>
      <c r="F17" s="51" t="s">
        <v>108</v>
      </c>
      <c r="G17" s="52"/>
      <c r="H17" s="51"/>
      <c r="I17" s="52"/>
      <c r="J17" s="53"/>
      <c r="K17" s="54">
        <v>16.183299999999999</v>
      </c>
      <c r="L17" s="55" t="s">
        <v>111</v>
      </c>
      <c r="M17" s="56"/>
      <c r="N17" s="55"/>
      <c r="O17" s="56"/>
      <c r="P17" s="57"/>
      <c r="Q17" s="50">
        <v>107.33</v>
      </c>
      <c r="R17" s="51" t="s">
        <v>113</v>
      </c>
      <c r="S17" s="52"/>
      <c r="T17" s="51"/>
      <c r="U17" s="52"/>
      <c r="V17" s="51"/>
      <c r="W17" s="49" t="str">
        <f t="shared" si="3"/>
        <v xml:space="preserve">Progeny EXP2018 </v>
      </c>
      <c r="X17" s="49" t="str">
        <f t="shared" si="3"/>
        <v xml:space="preserve">RR, LL </v>
      </c>
      <c r="Y17" s="49" t="str">
        <f t="shared" si="3"/>
        <v>SS</v>
      </c>
      <c r="Z17" s="50">
        <v>43.333300000000001</v>
      </c>
      <c r="AA17" s="51" t="s">
        <v>74</v>
      </c>
      <c r="AB17" s="52"/>
      <c r="AC17" s="51"/>
      <c r="AD17" s="52"/>
      <c r="AE17" s="53"/>
      <c r="AF17" s="58">
        <v>0</v>
      </c>
      <c r="AG17" s="59"/>
      <c r="AH17" s="60"/>
      <c r="AI17" s="56">
        <v>55</v>
      </c>
      <c r="AJ17" s="55" t="s">
        <v>70</v>
      </c>
      <c r="AK17" s="56"/>
      <c r="AL17" s="55"/>
      <c r="AM17" s="56"/>
      <c r="AN17" s="55"/>
      <c r="AO17" s="49" t="str">
        <f t="shared" si="4"/>
        <v xml:space="preserve">Progeny EXP2018 </v>
      </c>
      <c r="AP17" s="49" t="str">
        <f t="shared" si="4"/>
        <v xml:space="preserve">RR, LL </v>
      </c>
      <c r="AQ17" s="49" t="str">
        <f t="shared" si="4"/>
        <v>SS</v>
      </c>
      <c r="AR17" s="54">
        <v>8.7935999999999996</v>
      </c>
      <c r="AS17" s="55" t="s">
        <v>70</v>
      </c>
      <c r="AT17" s="56"/>
      <c r="AU17" s="55"/>
      <c r="AV17" s="56"/>
      <c r="AW17" s="57"/>
      <c r="AX17" s="54">
        <v>5.0355999999999996</v>
      </c>
      <c r="AY17" s="55" t="s">
        <v>74</v>
      </c>
      <c r="AZ17" s="56"/>
      <c r="BA17" s="55"/>
      <c r="BB17" s="56"/>
      <c r="BC17" s="57"/>
      <c r="BD17" s="54">
        <v>72.675600000000003</v>
      </c>
      <c r="BE17" s="55" t="s">
        <v>101</v>
      </c>
      <c r="BF17" s="56"/>
      <c r="BG17" s="55"/>
      <c r="BH17" s="56"/>
      <c r="BI17" s="55"/>
    </row>
    <row r="18" spans="1:61" x14ac:dyDescent="0.2">
      <c r="A18" s="36" t="str">
        <f t="shared" si="0"/>
        <v>Dekalb DKC68-69 RIB GENVT2PRIB***</v>
      </c>
      <c r="B18" s="37" t="str">
        <f t="shared" si="1"/>
        <v>RR</v>
      </c>
      <c r="C18" s="37" t="str">
        <f t="shared" si="2"/>
        <v>VT2P</v>
      </c>
      <c r="D18" s="37" t="s">
        <v>114</v>
      </c>
      <c r="E18" s="38">
        <v>202.72</v>
      </c>
      <c r="F18" s="39" t="s">
        <v>108</v>
      </c>
      <c r="G18" s="40">
        <v>247.88</v>
      </c>
      <c r="H18" s="39" t="s">
        <v>71</v>
      </c>
      <c r="I18" s="40">
        <v>240.1</v>
      </c>
      <c r="J18" s="41" t="s">
        <v>70</v>
      </c>
      <c r="K18" s="42">
        <v>16.863299999999999</v>
      </c>
      <c r="L18" s="43" t="s">
        <v>72</v>
      </c>
      <c r="M18" s="44">
        <v>17.754999999999999</v>
      </c>
      <c r="N18" s="43" t="s">
        <v>70</v>
      </c>
      <c r="O18" s="44">
        <v>17.802199999999999</v>
      </c>
      <c r="P18" s="45" t="s">
        <v>70</v>
      </c>
      <c r="Q18" s="38">
        <v>108.11</v>
      </c>
      <c r="R18" s="39" t="s">
        <v>85</v>
      </c>
      <c r="S18" s="40">
        <v>111.89</v>
      </c>
      <c r="T18" s="39" t="s">
        <v>70</v>
      </c>
      <c r="U18" s="40">
        <v>109.37</v>
      </c>
      <c r="V18" s="39" t="s">
        <v>70</v>
      </c>
      <c r="W18" s="36" t="str">
        <f t="shared" si="3"/>
        <v>Dekalb DKC68-69 RIB GENVT2PRIB***</v>
      </c>
      <c r="X18" s="37" t="str">
        <f t="shared" si="3"/>
        <v>RR</v>
      </c>
      <c r="Y18" s="37" t="str">
        <f t="shared" si="3"/>
        <v>VT2P</v>
      </c>
      <c r="Z18" s="38">
        <v>41</v>
      </c>
      <c r="AA18" s="39" t="s">
        <v>91</v>
      </c>
      <c r="AB18" s="40">
        <v>44.833300000000001</v>
      </c>
      <c r="AC18" s="39" t="s">
        <v>70</v>
      </c>
      <c r="AD18" s="40">
        <v>43.555599999999998</v>
      </c>
      <c r="AE18" s="41" t="s">
        <v>70</v>
      </c>
      <c r="AF18" s="46">
        <v>0</v>
      </c>
      <c r="AG18" s="47">
        <v>0</v>
      </c>
      <c r="AH18" s="48">
        <v>0</v>
      </c>
      <c r="AI18" s="44">
        <v>54.3</v>
      </c>
      <c r="AJ18" s="43" t="s">
        <v>70</v>
      </c>
      <c r="AK18" s="44">
        <v>56.116700000000002</v>
      </c>
      <c r="AL18" s="43" t="s">
        <v>70</v>
      </c>
      <c r="AM18" s="44">
        <v>57.577800000000003</v>
      </c>
      <c r="AN18" s="43" t="s">
        <v>70</v>
      </c>
      <c r="AO18" s="36" t="str">
        <f t="shared" si="4"/>
        <v>Dekalb DKC68-69 RIB GENVT2PRIB***</v>
      </c>
      <c r="AP18" s="37" t="str">
        <f t="shared" si="4"/>
        <v>RR</v>
      </c>
      <c r="AQ18" s="37" t="str">
        <f t="shared" si="4"/>
        <v>VT2P</v>
      </c>
      <c r="AR18" s="42">
        <v>8.5965000000000007</v>
      </c>
      <c r="AS18" s="43" t="s">
        <v>70</v>
      </c>
      <c r="AT18" s="44">
        <v>8.9316999999999993</v>
      </c>
      <c r="AU18" s="43" t="s">
        <v>70</v>
      </c>
      <c r="AV18" s="44">
        <v>8.7148000000000003</v>
      </c>
      <c r="AW18" s="45" t="s">
        <v>70</v>
      </c>
      <c r="AX18" s="42">
        <v>4.6136999999999997</v>
      </c>
      <c r="AY18" s="43" t="s">
        <v>115</v>
      </c>
      <c r="AZ18" s="44">
        <v>4.7083000000000004</v>
      </c>
      <c r="BA18" s="43" t="s">
        <v>74</v>
      </c>
      <c r="BB18" s="44">
        <v>4.665</v>
      </c>
      <c r="BC18" s="45" t="s">
        <v>75</v>
      </c>
      <c r="BD18" s="42">
        <v>73.109399999999994</v>
      </c>
      <c r="BE18" s="43" t="s">
        <v>72</v>
      </c>
      <c r="BF18" s="44">
        <v>73.050200000000004</v>
      </c>
      <c r="BG18" s="43" t="s">
        <v>78</v>
      </c>
      <c r="BH18" s="44">
        <v>73.359099999999998</v>
      </c>
      <c r="BI18" s="43" t="s">
        <v>70</v>
      </c>
    </row>
    <row r="19" spans="1:61" x14ac:dyDescent="0.2">
      <c r="A19" s="49" t="str">
        <f t="shared" si="0"/>
        <v xml:space="preserve">Dyna-Gro D57VC17 </v>
      </c>
      <c r="B19" s="49" t="str">
        <f t="shared" si="1"/>
        <v>RR</v>
      </c>
      <c r="C19" s="49" t="str">
        <f t="shared" si="2"/>
        <v>VT2P </v>
      </c>
      <c r="D19" s="49" t="s">
        <v>116</v>
      </c>
      <c r="E19" s="50">
        <v>202.5</v>
      </c>
      <c r="F19" s="51" t="s">
        <v>108</v>
      </c>
      <c r="G19" s="52">
        <v>230.81</v>
      </c>
      <c r="H19" s="51" t="s">
        <v>75</v>
      </c>
      <c r="I19" s="52"/>
      <c r="J19" s="53"/>
      <c r="K19" s="54">
        <v>15.3233</v>
      </c>
      <c r="L19" s="55" t="s">
        <v>117</v>
      </c>
      <c r="M19" s="56">
        <v>16.276700000000002</v>
      </c>
      <c r="N19" s="55" t="s">
        <v>78</v>
      </c>
      <c r="O19" s="56"/>
      <c r="P19" s="57"/>
      <c r="Q19" s="50">
        <v>104.44</v>
      </c>
      <c r="R19" s="51" t="s">
        <v>94</v>
      </c>
      <c r="S19" s="52">
        <v>107.89</v>
      </c>
      <c r="T19" s="51" t="s">
        <v>71</v>
      </c>
      <c r="U19" s="52"/>
      <c r="V19" s="51"/>
      <c r="W19" s="49" t="str">
        <f t="shared" si="3"/>
        <v xml:space="preserve">Dyna-Gro D57VC17 </v>
      </c>
      <c r="X19" s="49" t="str">
        <f t="shared" si="3"/>
        <v>RR</v>
      </c>
      <c r="Y19" s="49" t="str">
        <f t="shared" si="3"/>
        <v>VT2P </v>
      </c>
      <c r="Z19" s="50">
        <v>42</v>
      </c>
      <c r="AA19" s="51" t="s">
        <v>108</v>
      </c>
      <c r="AB19" s="52">
        <v>46.166699999999999</v>
      </c>
      <c r="AC19" s="51" t="s">
        <v>70</v>
      </c>
      <c r="AD19" s="52"/>
      <c r="AE19" s="53"/>
      <c r="AF19" s="58">
        <v>0</v>
      </c>
      <c r="AG19" s="59">
        <v>0.30581000000000003</v>
      </c>
      <c r="AH19" s="60"/>
      <c r="AI19" s="56">
        <v>55.3</v>
      </c>
      <c r="AJ19" s="55" t="s">
        <v>70</v>
      </c>
      <c r="AK19" s="56">
        <v>55.85</v>
      </c>
      <c r="AL19" s="55" t="s">
        <v>70</v>
      </c>
      <c r="AM19" s="56"/>
      <c r="AN19" s="55"/>
      <c r="AO19" s="49" t="str">
        <f t="shared" si="4"/>
        <v xml:space="preserve">Dyna-Gro D57VC17 </v>
      </c>
      <c r="AP19" s="49" t="str">
        <f t="shared" si="4"/>
        <v>RR</v>
      </c>
      <c r="AQ19" s="49" t="str">
        <f t="shared" si="4"/>
        <v>VT2P </v>
      </c>
      <c r="AR19" s="54">
        <v>8.3598999999999997</v>
      </c>
      <c r="AS19" s="55" t="s">
        <v>70</v>
      </c>
      <c r="AT19" s="56">
        <v>8.3993000000000002</v>
      </c>
      <c r="AU19" s="55" t="s">
        <v>74</v>
      </c>
      <c r="AV19" s="56"/>
      <c r="AW19" s="57"/>
      <c r="AX19" s="54">
        <v>4.4363000000000001</v>
      </c>
      <c r="AY19" s="55" t="s">
        <v>79</v>
      </c>
      <c r="AZ19" s="56">
        <v>4.5388000000000002</v>
      </c>
      <c r="BA19" s="55" t="s">
        <v>74</v>
      </c>
      <c r="BB19" s="56"/>
      <c r="BC19" s="57"/>
      <c r="BD19" s="54">
        <v>74.055800000000005</v>
      </c>
      <c r="BE19" s="55" t="s">
        <v>71</v>
      </c>
      <c r="BF19" s="56">
        <v>73.740300000000005</v>
      </c>
      <c r="BG19" s="55" t="s">
        <v>71</v>
      </c>
      <c r="BH19" s="56"/>
      <c r="BI19" s="55"/>
    </row>
    <row r="20" spans="1:61" x14ac:dyDescent="0.2">
      <c r="A20" s="36" t="str">
        <f t="shared" si="0"/>
        <v>Local Seed Co. LC1806 VT2P</v>
      </c>
      <c r="B20" s="37" t="str">
        <f t="shared" si="1"/>
        <v>RR</v>
      </c>
      <c r="C20" s="37" t="str">
        <f t="shared" si="2"/>
        <v>VT2P</v>
      </c>
      <c r="D20" s="37" t="s">
        <v>118</v>
      </c>
      <c r="E20" s="38">
        <v>198.88</v>
      </c>
      <c r="F20" s="39" t="s">
        <v>119</v>
      </c>
      <c r="G20" s="40"/>
      <c r="H20" s="39"/>
      <c r="I20" s="40"/>
      <c r="J20" s="41"/>
      <c r="K20" s="42">
        <v>14.7067</v>
      </c>
      <c r="L20" s="43" t="s">
        <v>120</v>
      </c>
      <c r="M20" s="44"/>
      <c r="N20" s="43"/>
      <c r="O20" s="44"/>
      <c r="P20" s="45"/>
      <c r="Q20" s="38">
        <v>99.111099999999993</v>
      </c>
      <c r="R20" s="39" t="s">
        <v>81</v>
      </c>
      <c r="S20" s="40"/>
      <c r="T20" s="39"/>
      <c r="U20" s="40"/>
      <c r="V20" s="39"/>
      <c r="W20" s="36" t="str">
        <f t="shared" si="3"/>
        <v>Local Seed Co. LC1806 VT2P</v>
      </c>
      <c r="X20" s="37" t="str">
        <f t="shared" si="3"/>
        <v>RR</v>
      </c>
      <c r="Y20" s="37" t="str">
        <f t="shared" si="3"/>
        <v>VT2P</v>
      </c>
      <c r="Z20" s="38">
        <v>39.8889</v>
      </c>
      <c r="AA20" s="39" t="s">
        <v>85</v>
      </c>
      <c r="AB20" s="40"/>
      <c r="AC20" s="39"/>
      <c r="AD20" s="40"/>
      <c r="AE20" s="41"/>
      <c r="AF20" s="46">
        <v>0</v>
      </c>
      <c r="AG20" s="47"/>
      <c r="AH20" s="48"/>
      <c r="AI20" s="44">
        <v>55.2667</v>
      </c>
      <c r="AJ20" s="43" t="s">
        <v>70</v>
      </c>
      <c r="AK20" s="44"/>
      <c r="AL20" s="43"/>
      <c r="AM20" s="44"/>
      <c r="AN20" s="43"/>
      <c r="AO20" s="36" t="str">
        <f t="shared" si="4"/>
        <v>Local Seed Co. LC1806 VT2P</v>
      </c>
      <c r="AP20" s="37" t="str">
        <f t="shared" si="4"/>
        <v>RR</v>
      </c>
      <c r="AQ20" s="37" t="str">
        <f t="shared" si="4"/>
        <v>VT2P</v>
      </c>
      <c r="AR20" s="42">
        <v>8.5175999999999998</v>
      </c>
      <c r="AS20" s="43" t="s">
        <v>70</v>
      </c>
      <c r="AT20" s="44"/>
      <c r="AU20" s="43"/>
      <c r="AV20" s="44"/>
      <c r="AW20" s="45"/>
      <c r="AX20" s="42">
        <v>4.5190999999999999</v>
      </c>
      <c r="AY20" s="43" t="s">
        <v>94</v>
      </c>
      <c r="AZ20" s="44"/>
      <c r="BA20" s="43"/>
      <c r="BB20" s="44"/>
      <c r="BC20" s="45"/>
      <c r="BD20" s="42">
        <v>73.503699999999995</v>
      </c>
      <c r="BE20" s="43" t="s">
        <v>90</v>
      </c>
      <c r="BF20" s="44"/>
      <c r="BG20" s="43"/>
      <c r="BH20" s="44"/>
      <c r="BI20" s="43"/>
    </row>
    <row r="21" spans="1:61" x14ac:dyDescent="0.2">
      <c r="A21" s="49" t="str">
        <f t="shared" si="0"/>
        <v>Local Seed Co. LC1987 VT2P</v>
      </c>
      <c r="B21" s="49" t="str">
        <f t="shared" si="1"/>
        <v>RR</v>
      </c>
      <c r="C21" s="49" t="str">
        <f t="shared" si="2"/>
        <v>VT2P</v>
      </c>
      <c r="D21" s="49" t="s">
        <v>121</v>
      </c>
      <c r="E21" s="50">
        <v>192.43</v>
      </c>
      <c r="F21" s="51" t="s">
        <v>106</v>
      </c>
      <c r="G21" s="52">
        <v>227.2</v>
      </c>
      <c r="H21" s="51" t="s">
        <v>75</v>
      </c>
      <c r="I21" s="52"/>
      <c r="J21" s="53"/>
      <c r="K21" s="54">
        <v>16.506699999999999</v>
      </c>
      <c r="L21" s="55" t="s">
        <v>108</v>
      </c>
      <c r="M21" s="56">
        <v>17.181699999999999</v>
      </c>
      <c r="N21" s="55" t="s">
        <v>75</v>
      </c>
      <c r="O21" s="56"/>
      <c r="P21" s="57"/>
      <c r="Q21" s="50">
        <v>107.22</v>
      </c>
      <c r="R21" s="51" t="s">
        <v>113</v>
      </c>
      <c r="S21" s="52">
        <v>109.11</v>
      </c>
      <c r="T21" s="51" t="s">
        <v>71</v>
      </c>
      <c r="U21" s="52"/>
      <c r="V21" s="51"/>
      <c r="W21" s="49" t="str">
        <f t="shared" si="3"/>
        <v>Local Seed Co. LC1987 VT2P</v>
      </c>
      <c r="X21" s="49" t="str">
        <f t="shared" si="3"/>
        <v>RR</v>
      </c>
      <c r="Y21" s="49" t="str">
        <f t="shared" si="3"/>
        <v>VT2P</v>
      </c>
      <c r="Z21" s="50">
        <v>39.555599999999998</v>
      </c>
      <c r="AA21" s="51" t="s">
        <v>105</v>
      </c>
      <c r="AB21" s="52">
        <v>44.944400000000002</v>
      </c>
      <c r="AC21" s="51" t="s">
        <v>70</v>
      </c>
      <c r="AD21" s="52"/>
      <c r="AE21" s="53"/>
      <c r="AF21" s="58">
        <v>0</v>
      </c>
      <c r="AG21" s="59">
        <v>0</v>
      </c>
      <c r="AH21" s="60"/>
      <c r="AI21" s="56">
        <v>53.966700000000003</v>
      </c>
      <c r="AJ21" s="55" t="s">
        <v>70</v>
      </c>
      <c r="AK21" s="56">
        <v>53.316699999999997</v>
      </c>
      <c r="AL21" s="55" t="s">
        <v>70</v>
      </c>
      <c r="AM21" s="56"/>
      <c r="AN21" s="55"/>
      <c r="AO21" s="49" t="str">
        <f t="shared" si="4"/>
        <v>Local Seed Co. LC1987 VT2P</v>
      </c>
      <c r="AP21" s="49" t="str">
        <f t="shared" si="4"/>
        <v>RR</v>
      </c>
      <c r="AQ21" s="49" t="str">
        <f t="shared" si="4"/>
        <v>VT2P</v>
      </c>
      <c r="AR21" s="54">
        <v>8.8331</v>
      </c>
      <c r="AS21" s="55" t="s">
        <v>70</v>
      </c>
      <c r="AT21" s="56">
        <v>8.9315999999999995</v>
      </c>
      <c r="AU21" s="55" t="s">
        <v>70</v>
      </c>
      <c r="AV21" s="56"/>
      <c r="AW21" s="57"/>
      <c r="AX21" s="54">
        <v>4.7634999999999996</v>
      </c>
      <c r="AY21" s="55" t="s">
        <v>122</v>
      </c>
      <c r="AZ21" s="56">
        <v>4.8109000000000002</v>
      </c>
      <c r="BA21" s="55" t="s">
        <v>71</v>
      </c>
      <c r="BB21" s="56"/>
      <c r="BC21" s="57"/>
      <c r="BD21" s="54">
        <v>73.503699999999995</v>
      </c>
      <c r="BE21" s="55" t="s">
        <v>90</v>
      </c>
      <c r="BF21" s="56">
        <v>73.129099999999994</v>
      </c>
      <c r="BG21" s="55" t="s">
        <v>74</v>
      </c>
      <c r="BH21" s="56"/>
      <c r="BI21" s="55"/>
    </row>
    <row r="22" spans="1:61" x14ac:dyDescent="0.2">
      <c r="A22" s="36" t="str">
        <f t="shared" si="0"/>
        <v>AgriGold A647-35 3330</v>
      </c>
      <c r="B22" s="37" t="str">
        <f t="shared" si="1"/>
        <v>RR, LL</v>
      </c>
      <c r="C22" s="37" t="str">
        <f t="shared" si="2"/>
        <v>VIP 3330</v>
      </c>
      <c r="D22" s="37" t="s">
        <v>123</v>
      </c>
      <c r="E22" s="38">
        <v>190.8</v>
      </c>
      <c r="F22" s="39" t="s">
        <v>106</v>
      </c>
      <c r="G22" s="40"/>
      <c r="H22" s="39"/>
      <c r="I22" s="40"/>
      <c r="J22" s="41"/>
      <c r="K22" s="42">
        <v>17.776700000000002</v>
      </c>
      <c r="L22" s="43" t="s">
        <v>71</v>
      </c>
      <c r="M22" s="44"/>
      <c r="N22" s="43"/>
      <c r="O22" s="44"/>
      <c r="P22" s="45"/>
      <c r="Q22" s="38">
        <v>114.44</v>
      </c>
      <c r="R22" s="39" t="s">
        <v>83</v>
      </c>
      <c r="S22" s="40"/>
      <c r="T22" s="39"/>
      <c r="U22" s="40"/>
      <c r="V22" s="39"/>
      <c r="W22" s="36" t="str">
        <f t="shared" si="3"/>
        <v>AgriGold A647-35 3330</v>
      </c>
      <c r="X22" s="37" t="str">
        <f t="shared" si="3"/>
        <v>RR, LL</v>
      </c>
      <c r="Y22" s="37" t="str">
        <f t="shared" si="3"/>
        <v>VIP 3330</v>
      </c>
      <c r="Z22" s="38">
        <v>36.333300000000001</v>
      </c>
      <c r="AA22" s="39" t="s">
        <v>124</v>
      </c>
      <c r="AB22" s="40"/>
      <c r="AC22" s="39"/>
      <c r="AD22" s="40"/>
      <c r="AE22" s="41"/>
      <c r="AF22" s="46">
        <v>0</v>
      </c>
      <c r="AG22" s="47"/>
      <c r="AH22" s="48"/>
      <c r="AI22" s="44">
        <v>55.7</v>
      </c>
      <c r="AJ22" s="43" t="s">
        <v>70</v>
      </c>
      <c r="AK22" s="44"/>
      <c r="AL22" s="43"/>
      <c r="AM22" s="44"/>
      <c r="AN22" s="43"/>
      <c r="AO22" s="36" t="str">
        <f t="shared" si="4"/>
        <v>AgriGold A647-35 3330</v>
      </c>
      <c r="AP22" s="37" t="str">
        <f t="shared" si="4"/>
        <v>RR, LL</v>
      </c>
      <c r="AQ22" s="37" t="str">
        <f t="shared" si="4"/>
        <v>VIP 3330</v>
      </c>
      <c r="AR22" s="42">
        <v>8.7935999999999996</v>
      </c>
      <c r="AS22" s="43" t="s">
        <v>70</v>
      </c>
      <c r="AT22" s="44"/>
      <c r="AU22" s="43"/>
      <c r="AV22" s="44"/>
      <c r="AW22" s="45"/>
      <c r="AX22" s="42">
        <v>4.8188000000000004</v>
      </c>
      <c r="AY22" s="43" t="s">
        <v>100</v>
      </c>
      <c r="AZ22" s="44"/>
      <c r="BA22" s="43"/>
      <c r="BB22" s="44"/>
      <c r="BC22" s="45"/>
      <c r="BD22" s="42">
        <v>72.912199999999999</v>
      </c>
      <c r="BE22" s="43" t="s">
        <v>97</v>
      </c>
      <c r="BF22" s="44"/>
      <c r="BG22" s="43"/>
      <c r="BH22" s="44"/>
      <c r="BI22" s="43"/>
    </row>
    <row r="23" spans="1:61" x14ac:dyDescent="0.2">
      <c r="A23" s="49" t="str">
        <f t="shared" si="0"/>
        <v>Progeny PGY 9117 VT2P***</v>
      </c>
      <c r="B23" s="49" t="str">
        <f t="shared" si="1"/>
        <v>RR</v>
      </c>
      <c r="C23" s="49" t="str">
        <f t="shared" si="2"/>
        <v>VT2P</v>
      </c>
      <c r="D23" s="49" t="s">
        <v>125</v>
      </c>
      <c r="E23" s="50">
        <v>189.73</v>
      </c>
      <c r="F23" s="51" t="s">
        <v>106</v>
      </c>
      <c r="G23" s="52">
        <v>227.77</v>
      </c>
      <c r="H23" s="51" t="s">
        <v>75</v>
      </c>
      <c r="I23" s="52">
        <v>225.85</v>
      </c>
      <c r="J23" s="53" t="s">
        <v>70</v>
      </c>
      <c r="K23" s="54">
        <v>17.309999999999999</v>
      </c>
      <c r="L23" s="55" t="s">
        <v>73</v>
      </c>
      <c r="M23" s="56">
        <v>17.621700000000001</v>
      </c>
      <c r="N23" s="55" t="s">
        <v>71</v>
      </c>
      <c r="O23" s="56">
        <v>17.82</v>
      </c>
      <c r="P23" s="57" t="s">
        <v>70</v>
      </c>
      <c r="Q23" s="50">
        <v>106.33</v>
      </c>
      <c r="R23" s="51" t="s">
        <v>113</v>
      </c>
      <c r="S23" s="52">
        <v>106.33</v>
      </c>
      <c r="T23" s="51" t="s">
        <v>74</v>
      </c>
      <c r="U23" s="52">
        <v>104.22</v>
      </c>
      <c r="V23" s="51" t="s">
        <v>75</v>
      </c>
      <c r="W23" s="49" t="str">
        <f t="shared" si="3"/>
        <v>Progeny PGY 9117 VT2P***</v>
      </c>
      <c r="X23" s="49" t="str">
        <f t="shared" si="3"/>
        <v>RR</v>
      </c>
      <c r="Y23" s="49" t="str">
        <f t="shared" si="3"/>
        <v>VT2P</v>
      </c>
      <c r="Z23" s="50">
        <v>39.555599999999998</v>
      </c>
      <c r="AA23" s="51" t="s">
        <v>105</v>
      </c>
      <c r="AB23" s="52">
        <v>40.444400000000002</v>
      </c>
      <c r="AC23" s="51" t="s">
        <v>74</v>
      </c>
      <c r="AD23" s="52">
        <v>39.629600000000003</v>
      </c>
      <c r="AE23" s="53" t="s">
        <v>70</v>
      </c>
      <c r="AF23" s="58">
        <v>0</v>
      </c>
      <c r="AG23" s="59">
        <v>0</v>
      </c>
      <c r="AH23" s="60">
        <v>0</v>
      </c>
      <c r="AI23" s="56">
        <v>53.466700000000003</v>
      </c>
      <c r="AJ23" s="55" t="s">
        <v>70</v>
      </c>
      <c r="AK23" s="56">
        <v>55</v>
      </c>
      <c r="AL23" s="55" t="s">
        <v>70</v>
      </c>
      <c r="AM23" s="56">
        <v>56.822200000000002</v>
      </c>
      <c r="AN23" s="55" t="s">
        <v>70</v>
      </c>
      <c r="AO23" s="49" t="str">
        <f t="shared" si="4"/>
        <v>Progeny PGY 9117 VT2P***</v>
      </c>
      <c r="AP23" s="49" t="str">
        <f t="shared" si="4"/>
        <v>RR</v>
      </c>
      <c r="AQ23" s="49" t="str">
        <f t="shared" si="4"/>
        <v>VT2P</v>
      </c>
      <c r="AR23" s="54">
        <v>8.1626999999999992</v>
      </c>
      <c r="AS23" s="55" t="s">
        <v>70</v>
      </c>
      <c r="AT23" s="56">
        <v>8.3007000000000009</v>
      </c>
      <c r="AU23" s="55" t="s">
        <v>74</v>
      </c>
      <c r="AV23" s="56">
        <v>8.2678999999999991</v>
      </c>
      <c r="AW23" s="57" t="s">
        <v>70</v>
      </c>
      <c r="AX23" s="54">
        <v>5.0907999999999998</v>
      </c>
      <c r="AY23" s="55" t="s">
        <v>75</v>
      </c>
      <c r="AZ23" s="56">
        <v>5.1105999999999998</v>
      </c>
      <c r="BA23" s="55" t="s">
        <v>70</v>
      </c>
      <c r="BB23" s="56">
        <v>5.0632000000000001</v>
      </c>
      <c r="BC23" s="57" t="s">
        <v>70</v>
      </c>
      <c r="BD23" s="54">
        <v>73.069999999999993</v>
      </c>
      <c r="BE23" s="55" t="s">
        <v>72</v>
      </c>
      <c r="BF23" s="56">
        <v>72.931899999999999</v>
      </c>
      <c r="BG23" s="55" t="s">
        <v>78</v>
      </c>
      <c r="BH23" s="56">
        <v>72.925399999999996</v>
      </c>
      <c r="BI23" s="55" t="s">
        <v>70</v>
      </c>
    </row>
    <row r="24" spans="1:61" x14ac:dyDescent="0.2">
      <c r="A24" s="36" t="str">
        <f t="shared" si="0"/>
        <v xml:space="preserve">TN 2001 </v>
      </c>
      <c r="B24" s="37" t="str">
        <f t="shared" si="1"/>
        <v>None</v>
      </c>
      <c r="C24" s="37" t="str">
        <f t="shared" si="2"/>
        <v>None</v>
      </c>
      <c r="D24" s="37" t="s">
        <v>126</v>
      </c>
      <c r="E24" s="38">
        <v>185.06</v>
      </c>
      <c r="F24" s="39" t="s">
        <v>127</v>
      </c>
      <c r="G24" s="61"/>
      <c r="H24" s="62"/>
      <c r="I24" s="40"/>
      <c r="J24" s="41"/>
      <c r="K24" s="42">
        <v>18.39</v>
      </c>
      <c r="L24" s="43" t="s">
        <v>70</v>
      </c>
      <c r="M24" s="63"/>
      <c r="N24" s="64"/>
      <c r="O24" s="44"/>
      <c r="P24" s="45"/>
      <c r="Q24" s="38">
        <v>118.56</v>
      </c>
      <c r="R24" s="39" t="s">
        <v>70</v>
      </c>
      <c r="S24" s="61"/>
      <c r="T24" s="62"/>
      <c r="U24" s="40"/>
      <c r="V24" s="39"/>
      <c r="W24" s="36" t="str">
        <f t="shared" si="3"/>
        <v xml:space="preserve">TN 2001 </v>
      </c>
      <c r="X24" s="37" t="str">
        <f t="shared" si="3"/>
        <v>None</v>
      </c>
      <c r="Y24" s="37" t="str">
        <f t="shared" si="3"/>
        <v>None</v>
      </c>
      <c r="Z24" s="38">
        <v>46.222200000000001</v>
      </c>
      <c r="AA24" s="39" t="s">
        <v>75</v>
      </c>
      <c r="AB24" s="61"/>
      <c r="AC24" s="62"/>
      <c r="AD24" s="40"/>
      <c r="AE24" s="41"/>
      <c r="AF24" s="46">
        <v>0</v>
      </c>
      <c r="AG24" s="47"/>
      <c r="AH24" s="48"/>
      <c r="AI24" s="44">
        <v>54.7</v>
      </c>
      <c r="AJ24" s="43" t="s">
        <v>70</v>
      </c>
      <c r="AK24" s="63"/>
      <c r="AL24" s="64"/>
      <c r="AM24" s="44"/>
      <c r="AN24" s="43"/>
      <c r="AO24" s="36" t="str">
        <f t="shared" si="4"/>
        <v xml:space="preserve">TN 2001 </v>
      </c>
      <c r="AP24" s="37" t="str">
        <f t="shared" si="4"/>
        <v>None</v>
      </c>
      <c r="AQ24" s="37" t="str">
        <f t="shared" si="4"/>
        <v>None</v>
      </c>
      <c r="AR24" s="42">
        <v>9.1090999999999998</v>
      </c>
      <c r="AS24" s="43" t="s">
        <v>70</v>
      </c>
      <c r="AT24" s="63"/>
      <c r="AU24" s="64"/>
      <c r="AV24" s="44"/>
      <c r="AW24" s="45"/>
      <c r="AX24" s="42">
        <v>5.5601000000000003</v>
      </c>
      <c r="AY24" s="43" t="s">
        <v>70</v>
      </c>
      <c r="AZ24" s="63"/>
      <c r="BA24" s="64"/>
      <c r="BB24" s="44"/>
      <c r="BC24" s="45"/>
      <c r="BD24" s="42">
        <v>71.5715</v>
      </c>
      <c r="BE24" s="43" t="s">
        <v>127</v>
      </c>
      <c r="BF24" s="63"/>
      <c r="BG24" s="64"/>
      <c r="BH24" s="44"/>
      <c r="BI24" s="43"/>
    </row>
    <row r="25" spans="1:61" x14ac:dyDescent="0.2">
      <c r="A25" s="65" t="s">
        <v>128</v>
      </c>
      <c r="B25" s="66"/>
      <c r="C25" s="66"/>
      <c r="D25" s="66"/>
      <c r="E25" s="67">
        <v>209.69</v>
      </c>
      <c r="F25" s="68"/>
      <c r="G25" s="69">
        <v>241.73</v>
      </c>
      <c r="H25" s="68"/>
      <c r="I25" s="69">
        <v>238.49</v>
      </c>
      <c r="J25" s="70"/>
      <c r="K25" s="71">
        <v>16.249500000000001</v>
      </c>
      <c r="L25" s="68"/>
      <c r="M25" s="72">
        <v>17.0136</v>
      </c>
      <c r="N25" s="68"/>
      <c r="O25" s="72">
        <v>17.558299999999999</v>
      </c>
      <c r="P25" s="70"/>
      <c r="Q25" s="67">
        <v>108.73</v>
      </c>
      <c r="R25" s="68"/>
      <c r="S25" s="69">
        <v>108.27</v>
      </c>
      <c r="T25" s="68"/>
      <c r="U25" s="69">
        <v>107.99</v>
      </c>
      <c r="V25" s="68"/>
      <c r="W25" s="65" t="s">
        <v>128</v>
      </c>
      <c r="X25" s="66"/>
      <c r="Y25" s="66"/>
      <c r="Z25" s="67">
        <v>41.283299999999997</v>
      </c>
      <c r="AA25" s="68"/>
      <c r="AB25" s="69">
        <v>43.253999999999998</v>
      </c>
      <c r="AC25" s="68"/>
      <c r="AD25" s="69">
        <v>42.185200000000002</v>
      </c>
      <c r="AE25" s="70"/>
      <c r="AF25" s="73">
        <v>0</v>
      </c>
      <c r="AG25" s="74">
        <v>4.369E-2</v>
      </c>
      <c r="AH25" s="75">
        <v>4.48E-2</v>
      </c>
      <c r="AI25" s="72">
        <v>54.505299999999998</v>
      </c>
      <c r="AJ25" s="68"/>
      <c r="AK25" s="72">
        <v>55.183300000000003</v>
      </c>
      <c r="AL25" s="68"/>
      <c r="AM25" s="72">
        <v>56.833300000000001</v>
      </c>
      <c r="AN25" s="68"/>
      <c r="AO25" s="65" t="s">
        <v>128</v>
      </c>
      <c r="AP25" s="66"/>
      <c r="AQ25" s="66"/>
      <c r="AR25" s="71">
        <v>8.6397999999999993</v>
      </c>
      <c r="AS25" s="68"/>
      <c r="AT25" s="72">
        <v>8.5626999999999995</v>
      </c>
      <c r="AU25" s="68"/>
      <c r="AV25" s="72">
        <v>8.5306999999999995</v>
      </c>
      <c r="AW25" s="70"/>
      <c r="AX25" s="71">
        <v>4.7746000000000004</v>
      </c>
      <c r="AY25" s="68"/>
      <c r="AZ25" s="72">
        <v>4.7233000000000001</v>
      </c>
      <c r="BA25" s="68"/>
      <c r="BB25" s="72">
        <v>4.7747000000000002</v>
      </c>
      <c r="BC25" s="70"/>
      <c r="BD25" s="71">
        <v>73.209999999999994</v>
      </c>
      <c r="BE25" s="68"/>
      <c r="BF25" s="72">
        <v>73.309399999999997</v>
      </c>
      <c r="BG25" s="68"/>
      <c r="BH25" s="72">
        <v>73.162000000000006</v>
      </c>
      <c r="BI25" s="68"/>
    </row>
    <row r="26" spans="1:61" x14ac:dyDescent="0.2">
      <c r="A26" s="76" t="s">
        <v>129</v>
      </c>
      <c r="B26" s="77"/>
      <c r="C26" s="77"/>
      <c r="D26" s="77"/>
      <c r="E26" s="78">
        <v>8.4777000000000005</v>
      </c>
      <c r="F26" s="79"/>
      <c r="G26" s="80">
        <v>30.486899999999999</v>
      </c>
      <c r="H26" s="79"/>
      <c r="I26" s="80">
        <v>22.665800000000001</v>
      </c>
      <c r="J26" s="81"/>
      <c r="K26" s="82">
        <v>0.32490000000000002</v>
      </c>
      <c r="L26" s="79"/>
      <c r="M26" s="83">
        <v>0.68579999999999997</v>
      </c>
      <c r="N26" s="79"/>
      <c r="O26" s="83">
        <v>0.42409999999999998</v>
      </c>
      <c r="P26" s="81"/>
      <c r="Q26" s="78">
        <v>2.4994000000000001</v>
      </c>
      <c r="R26" s="79"/>
      <c r="S26" s="80">
        <v>2.1414</v>
      </c>
      <c r="T26" s="79"/>
      <c r="U26" s="80">
        <v>2.0192000000000001</v>
      </c>
      <c r="V26" s="79"/>
      <c r="W26" s="76" t="s">
        <v>129</v>
      </c>
      <c r="X26" s="77"/>
      <c r="Y26" s="77"/>
      <c r="Z26" s="78">
        <v>1.4498</v>
      </c>
      <c r="AA26" s="79"/>
      <c r="AB26" s="80">
        <v>3.1894</v>
      </c>
      <c r="AC26" s="79"/>
      <c r="AD26" s="80">
        <v>2.0611000000000002</v>
      </c>
      <c r="AE26" s="81"/>
      <c r="AF26" s="84">
        <v>0</v>
      </c>
      <c r="AG26" s="85">
        <v>4.369E-2</v>
      </c>
      <c r="AH26" s="86">
        <v>4.48E-2</v>
      </c>
      <c r="AI26" s="83">
        <v>1.7244999999999999</v>
      </c>
      <c r="AJ26" s="87"/>
      <c r="AK26" s="83">
        <v>1.3439000000000001</v>
      </c>
      <c r="AL26" s="87"/>
      <c r="AM26" s="83">
        <v>1.345</v>
      </c>
      <c r="AN26" s="87"/>
      <c r="AO26" s="76" t="s">
        <v>129</v>
      </c>
      <c r="AP26" s="77"/>
      <c r="AQ26" s="77"/>
      <c r="AR26" s="82">
        <v>0.34389999999999998</v>
      </c>
      <c r="AS26" s="87"/>
      <c r="AT26" s="83">
        <v>0.21940000000000001</v>
      </c>
      <c r="AU26" s="87"/>
      <c r="AV26" s="83">
        <v>0.1658</v>
      </c>
      <c r="AW26" s="88"/>
      <c r="AX26" s="82">
        <v>0.1258</v>
      </c>
      <c r="AY26" s="87"/>
      <c r="AZ26" s="83">
        <v>0.1229</v>
      </c>
      <c r="BA26" s="87"/>
      <c r="BB26" s="83">
        <v>0.10059999999999999</v>
      </c>
      <c r="BC26" s="88"/>
      <c r="BD26" s="82">
        <v>0.40139999999999998</v>
      </c>
      <c r="BE26" s="87"/>
      <c r="BF26" s="83">
        <v>0.26729999999999998</v>
      </c>
      <c r="BG26" s="87"/>
      <c r="BH26" s="83">
        <v>0.22889999999999999</v>
      </c>
      <c r="BI26" s="87"/>
    </row>
    <row r="27" spans="1:61" ht="12.75" customHeight="1" x14ac:dyDescent="0.2">
      <c r="A27" s="89" t="s">
        <v>130</v>
      </c>
      <c r="B27" s="90"/>
      <c r="C27" s="90"/>
      <c r="D27" s="90"/>
      <c r="E27" s="91">
        <v>24.3</v>
      </c>
      <c r="F27" s="92"/>
      <c r="G27" s="93">
        <v>21.5</v>
      </c>
      <c r="H27" s="92"/>
      <c r="I27" s="93" t="s">
        <v>131</v>
      </c>
      <c r="J27" s="94"/>
      <c r="K27" s="95">
        <v>0.91</v>
      </c>
      <c r="L27" s="92"/>
      <c r="M27" s="96">
        <v>0.54</v>
      </c>
      <c r="N27" s="92"/>
      <c r="O27" s="96">
        <v>0.52</v>
      </c>
      <c r="P27" s="94"/>
      <c r="Q27" s="91">
        <v>5.69</v>
      </c>
      <c r="R27" s="92"/>
      <c r="S27" s="93">
        <v>4.28</v>
      </c>
      <c r="T27" s="92"/>
      <c r="U27" s="93">
        <v>3.84</v>
      </c>
      <c r="V27" s="92"/>
      <c r="W27" s="89" t="s">
        <v>130</v>
      </c>
      <c r="X27" s="90"/>
      <c r="Y27" s="90"/>
      <c r="Z27" s="91">
        <v>3.37</v>
      </c>
      <c r="AA27" s="92"/>
      <c r="AB27" s="93">
        <v>3.51</v>
      </c>
      <c r="AC27" s="92"/>
      <c r="AD27" s="93" t="s">
        <v>131</v>
      </c>
      <c r="AE27" s="94"/>
      <c r="AF27" s="97" t="s">
        <v>132</v>
      </c>
      <c r="AG27" s="98" t="s">
        <v>132</v>
      </c>
      <c r="AH27" s="99" t="s">
        <v>132</v>
      </c>
      <c r="AI27" s="96" t="s">
        <v>131</v>
      </c>
      <c r="AJ27" s="100"/>
      <c r="AK27" s="93" t="s">
        <v>131</v>
      </c>
      <c r="AL27" s="92"/>
      <c r="AM27" s="93" t="s">
        <v>131</v>
      </c>
      <c r="AN27" s="92"/>
      <c r="AO27" s="89" t="s">
        <v>130</v>
      </c>
      <c r="AP27" s="90"/>
      <c r="AQ27" s="90"/>
      <c r="AR27" s="95" t="s">
        <v>131</v>
      </c>
      <c r="AS27" s="92"/>
      <c r="AT27" s="96">
        <v>0.49</v>
      </c>
      <c r="AU27" s="100"/>
      <c r="AV27" s="96" t="s">
        <v>131</v>
      </c>
      <c r="AW27" s="101"/>
      <c r="AX27" s="95">
        <v>0.34</v>
      </c>
      <c r="AY27" s="100"/>
      <c r="AZ27" s="96">
        <v>0.31</v>
      </c>
      <c r="BA27" s="100"/>
      <c r="BB27" s="96">
        <v>0.27</v>
      </c>
      <c r="BC27" s="101"/>
      <c r="BD27" s="95">
        <v>1</v>
      </c>
      <c r="BE27" s="100"/>
      <c r="BF27" s="96">
        <v>0.61</v>
      </c>
      <c r="BG27" s="100"/>
      <c r="BH27" s="96" t="s">
        <v>131</v>
      </c>
      <c r="BI27" s="100"/>
    </row>
    <row r="28" spans="1:61" ht="12.75" customHeight="1" thickBot="1" x14ac:dyDescent="0.25">
      <c r="A28" s="102" t="s">
        <v>133</v>
      </c>
      <c r="B28" s="103"/>
      <c r="C28" s="103"/>
      <c r="D28" s="103"/>
      <c r="E28" s="104">
        <v>7.0027394670999996</v>
      </c>
      <c r="F28" s="105"/>
      <c r="G28" s="106">
        <v>7.5652263855999999</v>
      </c>
      <c r="H28" s="105"/>
      <c r="I28" s="106">
        <v>8.0938596833999998</v>
      </c>
      <c r="J28" s="107"/>
      <c r="K28" s="108">
        <v>3.4055706823</v>
      </c>
      <c r="L28" s="105"/>
      <c r="M28" s="109">
        <v>2.6913490629000001</v>
      </c>
      <c r="N28" s="105"/>
      <c r="O28" s="109">
        <v>3.0490132000000001</v>
      </c>
      <c r="P28" s="107"/>
      <c r="Q28" s="104">
        <v>3.1675535056999999</v>
      </c>
      <c r="R28" s="105"/>
      <c r="S28" s="106">
        <v>3.3493114237000001</v>
      </c>
      <c r="T28" s="105"/>
      <c r="U28" s="106">
        <v>3.6523349915000001</v>
      </c>
      <c r="V28" s="105"/>
      <c r="W28" s="102" t="s">
        <v>133</v>
      </c>
      <c r="X28" s="103"/>
      <c r="Y28" s="103"/>
      <c r="Z28" s="104">
        <v>4.9399557940000003</v>
      </c>
      <c r="AA28" s="105"/>
      <c r="AB28" s="106">
        <v>6.8859918749000002</v>
      </c>
      <c r="AC28" s="105"/>
      <c r="AD28" s="106">
        <v>8.4243295478999993</v>
      </c>
      <c r="AE28" s="107"/>
      <c r="AF28" s="110" t="s">
        <v>132</v>
      </c>
      <c r="AG28" s="111" t="s">
        <v>132</v>
      </c>
      <c r="AH28" s="112" t="s">
        <v>132</v>
      </c>
      <c r="AI28" s="109">
        <v>4.8850201381999998</v>
      </c>
      <c r="AJ28" s="113"/>
      <c r="AK28" s="109">
        <v>5.6629864244999997</v>
      </c>
      <c r="AL28" s="113"/>
      <c r="AM28" s="109">
        <v>6.9170591362999998</v>
      </c>
      <c r="AN28" s="105"/>
      <c r="AO28" s="102" t="s">
        <v>133</v>
      </c>
      <c r="AP28" s="103"/>
      <c r="AQ28" s="103"/>
      <c r="AR28" s="108">
        <v>5.8243100463999999</v>
      </c>
      <c r="AS28" s="113"/>
      <c r="AT28" s="109">
        <v>4.9212749099000002</v>
      </c>
      <c r="AU28" s="113"/>
      <c r="AV28" s="109">
        <v>5.6730037921000003</v>
      </c>
      <c r="AW28" s="107"/>
      <c r="AX28" s="108">
        <v>4.2612875745999999</v>
      </c>
      <c r="AY28" s="113"/>
      <c r="AZ28" s="109">
        <v>5.5794648177999999</v>
      </c>
      <c r="BA28" s="113"/>
      <c r="BB28" s="109">
        <v>5.8169083401000004</v>
      </c>
      <c r="BC28" s="107"/>
      <c r="BD28" s="108">
        <v>0.82479821990000002</v>
      </c>
      <c r="BE28" s="113"/>
      <c r="BF28" s="109">
        <v>0.71019116839999996</v>
      </c>
      <c r="BG28" s="113"/>
      <c r="BH28" s="109">
        <v>0.73583694639999997</v>
      </c>
      <c r="BI28" s="105"/>
    </row>
    <row r="29" spans="1:61" s="124" customFormat="1" ht="13" x14ac:dyDescent="0.15">
      <c r="A29" s="114"/>
      <c r="B29" s="114"/>
      <c r="C29" s="114"/>
      <c r="D29" s="114"/>
      <c r="E29" s="115"/>
      <c r="F29" s="116"/>
      <c r="G29" s="115"/>
      <c r="H29" s="116"/>
      <c r="I29" s="115"/>
      <c r="J29" s="116"/>
      <c r="K29" s="117"/>
      <c r="L29" s="118"/>
      <c r="M29" s="117"/>
      <c r="N29" s="118"/>
      <c r="O29" s="117"/>
      <c r="P29" s="118"/>
      <c r="Q29" s="119"/>
      <c r="R29" s="120"/>
      <c r="S29" s="119"/>
      <c r="T29" s="120"/>
      <c r="U29" s="119"/>
      <c r="V29" s="120"/>
      <c r="W29" s="114"/>
      <c r="X29" s="114"/>
      <c r="Y29" s="114"/>
      <c r="Z29" s="121"/>
      <c r="AA29" s="122"/>
      <c r="AB29" s="121"/>
      <c r="AC29" s="122"/>
      <c r="AD29" s="121"/>
      <c r="AE29" s="122"/>
      <c r="AF29" s="123"/>
      <c r="AG29" s="123"/>
      <c r="AH29" s="123"/>
      <c r="AO29" s="114"/>
      <c r="AP29" s="114"/>
      <c r="AQ29" s="114"/>
    </row>
    <row r="30" spans="1:61" s="124" customFormat="1" ht="13" x14ac:dyDescent="0.15">
      <c r="A30" s="125"/>
      <c r="B30" s="114"/>
      <c r="C30" s="114"/>
      <c r="D30" s="114"/>
      <c r="E30" s="126"/>
      <c r="F30" s="127"/>
      <c r="G30" s="126"/>
      <c r="H30" s="127"/>
      <c r="I30" s="126"/>
      <c r="J30" s="127"/>
      <c r="K30" s="119"/>
      <c r="L30" s="120"/>
      <c r="M30" s="119"/>
      <c r="N30" s="120"/>
      <c r="O30" s="119"/>
      <c r="P30" s="120"/>
      <c r="Q30" s="121"/>
      <c r="R30" s="122"/>
      <c r="S30" s="121"/>
      <c r="T30" s="122"/>
      <c r="U30" s="121"/>
      <c r="V30" s="122"/>
      <c r="W30" s="125"/>
      <c r="X30" s="114"/>
      <c r="Y30" s="114"/>
      <c r="Z30" s="119"/>
      <c r="AA30" s="120"/>
      <c r="AB30" s="119"/>
      <c r="AC30" s="120"/>
      <c r="AD30" s="119"/>
      <c r="AE30" s="120"/>
      <c r="AF30" s="128"/>
      <c r="AG30" s="128"/>
      <c r="AH30" s="128"/>
      <c r="AO30" s="125"/>
      <c r="AP30" s="114"/>
      <c r="AQ30" s="114"/>
    </row>
    <row r="31" spans="1:61" s="124" customFormat="1" ht="13" x14ac:dyDescent="0.15">
      <c r="A31" s="125"/>
      <c r="B31" s="114"/>
      <c r="C31" s="114"/>
      <c r="D31" s="114"/>
      <c r="E31" s="126"/>
      <c r="F31" s="127"/>
      <c r="G31" s="126"/>
      <c r="H31" s="127"/>
      <c r="I31" s="126"/>
      <c r="J31" s="127"/>
      <c r="K31" s="119"/>
      <c r="L31" s="120"/>
      <c r="M31" s="119"/>
      <c r="N31" s="120"/>
      <c r="O31" s="119"/>
      <c r="P31" s="120"/>
      <c r="Q31" s="129"/>
      <c r="R31" s="130"/>
      <c r="S31" s="129"/>
      <c r="T31" s="130"/>
      <c r="U31" s="129"/>
      <c r="V31" s="130"/>
      <c r="W31" s="125"/>
      <c r="X31" s="114"/>
      <c r="Y31" s="114"/>
      <c r="Z31" s="119"/>
      <c r="AA31" s="120"/>
      <c r="AB31" s="119"/>
      <c r="AC31" s="120"/>
      <c r="AD31" s="119"/>
      <c r="AE31" s="120"/>
      <c r="AF31" s="128"/>
      <c r="AG31" s="128"/>
      <c r="AH31" s="128"/>
      <c r="AO31" s="125"/>
      <c r="AP31" s="114"/>
      <c r="AQ31" s="114"/>
    </row>
    <row r="32" spans="1:61" s="124" customFormat="1" ht="13" x14ac:dyDescent="0.15">
      <c r="A32" s="125"/>
      <c r="B32" s="114"/>
      <c r="C32" s="114"/>
      <c r="D32" s="114"/>
      <c r="E32" s="126"/>
      <c r="F32" s="127"/>
      <c r="G32" s="126"/>
      <c r="H32" s="127"/>
      <c r="I32" s="126"/>
      <c r="J32" s="127"/>
      <c r="K32" s="119"/>
      <c r="L32" s="120"/>
      <c r="M32" s="119"/>
      <c r="N32" s="120"/>
      <c r="O32" s="119"/>
      <c r="P32" s="120"/>
      <c r="Q32" s="119"/>
      <c r="R32" s="120"/>
      <c r="S32" s="119"/>
      <c r="T32" s="120"/>
      <c r="U32" s="119"/>
      <c r="V32" s="120"/>
      <c r="W32" s="125"/>
      <c r="X32" s="114"/>
      <c r="Y32" s="114"/>
      <c r="Z32" s="119"/>
      <c r="AA32" s="120"/>
      <c r="AB32" s="119"/>
      <c r="AC32" s="120"/>
      <c r="AD32" s="119"/>
      <c r="AE32" s="120"/>
      <c r="AF32" s="128"/>
      <c r="AG32" s="128"/>
      <c r="AH32" s="128"/>
      <c r="AO32" s="125"/>
      <c r="AP32" s="114"/>
      <c r="AQ32" s="114"/>
      <c r="AW32" s="124" t="s">
        <v>134</v>
      </c>
    </row>
    <row r="33" spans="1:51" s="124" customFormat="1" ht="13" x14ac:dyDescent="0.15">
      <c r="A33" s="125"/>
      <c r="B33" s="114"/>
      <c r="C33" s="114"/>
      <c r="D33" s="114"/>
      <c r="E33" s="126"/>
      <c r="F33" s="127"/>
      <c r="G33" s="126"/>
      <c r="H33" s="127"/>
      <c r="I33" s="126"/>
      <c r="J33" s="127"/>
      <c r="K33" s="119"/>
      <c r="L33" s="120"/>
      <c r="M33" s="119"/>
      <c r="N33" s="120"/>
      <c r="O33" s="119"/>
      <c r="P33" s="120"/>
      <c r="Q33" s="119"/>
      <c r="R33" s="120"/>
      <c r="S33" s="119"/>
      <c r="T33" s="120"/>
      <c r="U33" s="119"/>
      <c r="V33" s="120"/>
      <c r="W33" s="125"/>
      <c r="X33" s="114"/>
      <c r="Y33" s="114"/>
      <c r="Z33" s="119"/>
      <c r="AA33" s="120"/>
      <c r="AB33" s="119"/>
      <c r="AC33" s="120"/>
      <c r="AD33" s="119"/>
      <c r="AE33" s="120"/>
      <c r="AF33" s="128"/>
      <c r="AG33" s="128"/>
      <c r="AH33" s="128"/>
      <c r="AO33" s="125"/>
      <c r="AP33" s="114"/>
      <c r="AQ33" s="114"/>
    </row>
    <row r="34" spans="1:51" s="124" customFormat="1" ht="13" x14ac:dyDescent="0.15">
      <c r="A34" s="125"/>
      <c r="B34" s="114"/>
      <c r="C34" s="114"/>
      <c r="D34" s="114"/>
      <c r="E34" s="126"/>
      <c r="F34" s="127"/>
      <c r="G34" s="126"/>
      <c r="H34" s="127"/>
      <c r="I34" s="126"/>
      <c r="J34" s="127"/>
      <c r="K34" s="119"/>
      <c r="L34" s="120"/>
      <c r="M34" s="119"/>
      <c r="N34" s="120"/>
      <c r="O34" s="119"/>
      <c r="P34" s="120"/>
      <c r="Q34" s="119"/>
      <c r="R34" s="120"/>
      <c r="S34" s="119"/>
      <c r="T34" s="120"/>
      <c r="U34" s="119"/>
      <c r="V34" s="120"/>
      <c r="W34" s="125"/>
      <c r="X34" s="114"/>
      <c r="Y34" s="114"/>
      <c r="Z34" s="119"/>
      <c r="AA34" s="120"/>
      <c r="AB34" s="119"/>
      <c r="AC34" s="120"/>
      <c r="AD34" s="119"/>
      <c r="AE34" s="120"/>
      <c r="AF34" s="128"/>
      <c r="AG34" s="128"/>
      <c r="AH34" s="128"/>
      <c r="AO34" s="125"/>
      <c r="AP34" s="114"/>
      <c r="AQ34" s="114"/>
    </row>
    <row r="35" spans="1:51" s="124" customFormat="1" ht="13" x14ac:dyDescent="0.15">
      <c r="A35" s="125"/>
      <c r="B35" s="114"/>
      <c r="C35" s="114"/>
      <c r="D35" s="114"/>
      <c r="E35" s="126"/>
      <c r="F35" s="127"/>
      <c r="G35" s="126"/>
      <c r="H35" s="127"/>
      <c r="I35" s="126"/>
      <c r="J35" s="127"/>
      <c r="K35" s="119"/>
      <c r="L35" s="120"/>
      <c r="M35" s="119"/>
      <c r="N35" s="120"/>
      <c r="O35" s="119"/>
      <c r="P35" s="120"/>
      <c r="Q35" s="119"/>
      <c r="R35" s="120"/>
      <c r="S35" s="119"/>
      <c r="T35" s="120"/>
      <c r="U35" s="119"/>
      <c r="V35" s="120"/>
      <c r="W35" s="125"/>
      <c r="X35" s="114"/>
      <c r="Y35" s="114"/>
      <c r="Z35" s="119"/>
      <c r="AA35" s="120"/>
      <c r="AB35" s="119"/>
      <c r="AC35" s="120"/>
      <c r="AD35" s="119"/>
      <c r="AE35" s="120"/>
      <c r="AF35" s="128"/>
      <c r="AG35" s="128"/>
      <c r="AH35" s="128"/>
      <c r="AO35" s="125"/>
      <c r="AP35" s="114"/>
      <c r="AQ35" s="114"/>
    </row>
    <row r="36" spans="1:51" s="124" customFormat="1" ht="13" x14ac:dyDescent="0.15">
      <c r="A36" s="125"/>
      <c r="B36" s="114"/>
      <c r="C36" s="114"/>
      <c r="D36" s="114"/>
      <c r="E36" s="126"/>
      <c r="F36" s="127"/>
      <c r="G36" s="126"/>
      <c r="H36" s="127"/>
      <c r="I36" s="126"/>
      <c r="J36" s="127"/>
      <c r="K36" s="119"/>
      <c r="L36" s="120"/>
      <c r="M36" s="119"/>
      <c r="N36" s="120"/>
      <c r="O36" s="119"/>
      <c r="P36" s="120"/>
      <c r="Q36" s="119"/>
      <c r="R36" s="120"/>
      <c r="S36" s="119"/>
      <c r="T36" s="120"/>
      <c r="U36" s="119"/>
      <c r="V36" s="120"/>
      <c r="W36" s="125"/>
      <c r="X36" s="114"/>
      <c r="Y36" s="114"/>
      <c r="Z36" s="119"/>
      <c r="AA36" s="120"/>
      <c r="AB36" s="119"/>
      <c r="AC36" s="120"/>
      <c r="AD36" s="119"/>
      <c r="AE36" s="120"/>
      <c r="AF36" s="128"/>
      <c r="AG36" s="128"/>
      <c r="AH36" s="128"/>
      <c r="AO36" s="125"/>
      <c r="AP36" s="114"/>
      <c r="AQ36" s="114"/>
      <c r="AY36" s="124" t="s">
        <v>134</v>
      </c>
    </row>
    <row r="37" spans="1:51" s="124" customFormat="1" ht="13" x14ac:dyDescent="0.15">
      <c r="A37" s="131"/>
      <c r="B37" s="114"/>
      <c r="C37" s="114"/>
      <c r="D37" s="114"/>
      <c r="E37" s="132"/>
      <c r="F37" s="133"/>
      <c r="G37" s="132"/>
      <c r="H37" s="133"/>
      <c r="I37" s="132"/>
      <c r="J37" s="133"/>
      <c r="K37" s="134"/>
      <c r="L37" s="135"/>
      <c r="M37" s="134"/>
      <c r="N37" s="135"/>
      <c r="O37" s="134"/>
      <c r="P37" s="135"/>
      <c r="Q37" s="134"/>
      <c r="R37" s="135"/>
      <c r="S37" s="134"/>
      <c r="T37" s="135"/>
      <c r="U37" s="134"/>
      <c r="V37" s="135"/>
      <c r="W37" s="131"/>
      <c r="X37" s="114"/>
      <c r="Y37" s="114"/>
      <c r="Z37" s="134"/>
      <c r="AA37" s="135"/>
      <c r="AB37" s="134"/>
      <c r="AC37" s="135"/>
      <c r="AD37" s="134"/>
      <c r="AE37" s="135"/>
      <c r="AF37" s="128"/>
      <c r="AG37" s="128"/>
      <c r="AH37" s="128"/>
      <c r="AO37" s="131"/>
      <c r="AP37" s="114"/>
      <c r="AQ37" s="114"/>
    </row>
    <row r="38" spans="1:51" x14ac:dyDescent="0.2">
      <c r="A38" s="125"/>
      <c r="B38" s="114"/>
      <c r="C38" s="114"/>
      <c r="D38" s="114"/>
      <c r="E38" s="126"/>
      <c r="F38" s="127"/>
      <c r="G38" s="126"/>
      <c r="H38" s="127"/>
      <c r="I38" s="126"/>
      <c r="J38" s="127"/>
      <c r="W38" s="125"/>
      <c r="X38" s="114"/>
      <c r="Y38" s="114"/>
      <c r="Z38" s="119"/>
      <c r="AA38" s="120"/>
      <c r="AB38" s="119"/>
      <c r="AC38" s="120"/>
      <c r="AD38" s="119"/>
      <c r="AE38" s="120"/>
      <c r="AF38" s="128"/>
      <c r="AG38" s="128"/>
      <c r="AH38" s="128"/>
      <c r="AO38" s="125"/>
      <c r="AP38" s="114"/>
      <c r="AQ38" s="114"/>
    </row>
    <row r="39" spans="1:51" x14ac:dyDescent="0.2">
      <c r="A39" s="136"/>
      <c r="B39" s="114"/>
      <c r="C39" s="114"/>
      <c r="D39" s="114"/>
      <c r="E39" s="137"/>
      <c r="F39" s="138"/>
      <c r="G39" s="137"/>
      <c r="H39" s="138"/>
      <c r="I39" s="137"/>
      <c r="J39" s="138"/>
      <c r="K39" s="139"/>
      <c r="L39" s="140"/>
      <c r="M39" s="139"/>
      <c r="N39" s="140"/>
      <c r="O39" s="139"/>
      <c r="P39" s="140"/>
      <c r="Q39" s="139"/>
      <c r="R39" s="140"/>
      <c r="S39" s="139"/>
      <c r="T39" s="140"/>
      <c r="U39" s="139"/>
      <c r="V39" s="140"/>
      <c r="W39" s="136"/>
      <c r="X39" s="114"/>
      <c r="Y39" s="114"/>
      <c r="AO39" s="136"/>
      <c r="AP39" s="114"/>
      <c r="AQ39" s="114"/>
    </row>
    <row r="40" spans="1:51" x14ac:dyDescent="0.2">
      <c r="B40" s="144"/>
      <c r="C40" s="144"/>
      <c r="D40" s="144"/>
      <c r="X40" s="144"/>
      <c r="Y40" s="144"/>
      <c r="AP40" s="144"/>
      <c r="AQ40" s="144"/>
    </row>
  </sheetData>
  <mergeCells count="34">
    <mergeCell ref="AX3:AY3"/>
    <mergeCell ref="AZ3:BA3"/>
    <mergeCell ref="BB3:BC3"/>
    <mergeCell ref="BD3:BE3"/>
    <mergeCell ref="BF3:BG3"/>
    <mergeCell ref="BH3:BI3"/>
    <mergeCell ref="AI3:AJ3"/>
    <mergeCell ref="AK3:AL3"/>
    <mergeCell ref="AM3:AN3"/>
    <mergeCell ref="AR3:AS3"/>
    <mergeCell ref="AT3:AU3"/>
    <mergeCell ref="AV3:AW3"/>
    <mergeCell ref="Q3:R3"/>
    <mergeCell ref="S3:T3"/>
    <mergeCell ref="U3:V3"/>
    <mergeCell ref="Z3:AA3"/>
    <mergeCell ref="AB3:AC3"/>
    <mergeCell ref="AD3:AE3"/>
    <mergeCell ref="AI2:AN2"/>
    <mergeCell ref="AR2:AW2"/>
    <mergeCell ref="AX2:BC2"/>
    <mergeCell ref="BD2:BI2"/>
    <mergeCell ref="E3:F3"/>
    <mergeCell ref="G3:H3"/>
    <mergeCell ref="I3:J3"/>
    <mergeCell ref="K3:L3"/>
    <mergeCell ref="M3:N3"/>
    <mergeCell ref="O3:P3"/>
    <mergeCell ref="A1:V1"/>
    <mergeCell ref="E2:J2"/>
    <mergeCell ref="K2:P2"/>
    <mergeCell ref="Q2:V2"/>
    <mergeCell ref="Z2:AE2"/>
    <mergeCell ref="AF2:AH2"/>
  </mergeCells>
  <conditionalFormatting sqref="R5:R7">
    <cfRule type="containsText" priority="90" stopIfTrue="1" operator="containsText" text="AA">
      <formula>NOT(ISERROR(SEARCH("AA",R5)))</formula>
    </cfRule>
    <cfRule type="containsText" dxfId="72" priority="91" operator="containsText" text="A">
      <formula>NOT(ISERROR(SEARCH("A",R5)))</formula>
    </cfRule>
  </conditionalFormatting>
  <conditionalFormatting sqref="T5:T7">
    <cfRule type="containsText" priority="88" stopIfTrue="1" operator="containsText" text="AA">
      <formula>NOT(ISERROR(SEARCH("AA",T5)))</formula>
    </cfRule>
    <cfRule type="containsText" dxfId="71" priority="89" operator="containsText" text="A">
      <formula>NOT(ISERROR(SEARCH("A",T5)))</formula>
    </cfRule>
  </conditionalFormatting>
  <conditionalFormatting sqref="P5:P7">
    <cfRule type="containsText" priority="101" stopIfTrue="1" operator="containsText" text="AA">
      <formula>NOT(ISERROR(SEARCH("AA",P5)))</formula>
    </cfRule>
    <cfRule type="containsText" dxfId="70" priority="102" operator="containsText" text="A">
      <formula>NOT(ISERROR(SEARCH("A",P5)))</formula>
    </cfRule>
  </conditionalFormatting>
  <conditionalFormatting sqref="L8:L24">
    <cfRule type="containsText" priority="99" stopIfTrue="1" operator="containsText" text="AA">
      <formula>NOT(ISERROR(SEARCH("AA",L8)))</formula>
    </cfRule>
    <cfRule type="containsText" dxfId="69" priority="100" operator="containsText" text="A">
      <formula>NOT(ISERROR(SEARCH("A",L8)))</formula>
    </cfRule>
  </conditionalFormatting>
  <conditionalFormatting sqref="N8:N24">
    <cfRule type="containsText" priority="97" stopIfTrue="1" operator="containsText" text="AA">
      <formula>NOT(ISERROR(SEARCH("AA",N8)))</formula>
    </cfRule>
    <cfRule type="containsText" dxfId="68" priority="98" operator="containsText" text="A">
      <formula>NOT(ISERROR(SEARCH("A",N8)))</formula>
    </cfRule>
  </conditionalFormatting>
  <conditionalFormatting sqref="J8:J24">
    <cfRule type="containsText" priority="110" stopIfTrue="1" operator="containsText" text="AA">
      <formula>NOT(ISERROR(SEARCH("AA",J8)))</formula>
    </cfRule>
    <cfRule type="containsText" dxfId="67" priority="111" operator="containsText" text="A">
      <formula>NOT(ISERROR(SEARCH("A",J8)))</formula>
    </cfRule>
  </conditionalFormatting>
  <conditionalFormatting sqref="F5:F7">
    <cfRule type="containsText" priority="120" stopIfTrue="1" operator="containsText" text="AA">
      <formula>NOT(ISERROR(SEARCH("AA",F5)))</formula>
    </cfRule>
    <cfRule type="containsText" dxfId="66" priority="121" operator="containsText" text="A">
      <formula>NOT(ISERROR(SEARCH("A",F5)))</formula>
    </cfRule>
  </conditionalFormatting>
  <conditionalFormatting sqref="H5:H7">
    <cfRule type="containsText" priority="118" stopIfTrue="1" operator="containsText" text="AA">
      <formula>NOT(ISERROR(SEARCH("AA",H5)))</formula>
    </cfRule>
    <cfRule type="containsText" dxfId="65" priority="119" operator="containsText" text="A">
      <formula>NOT(ISERROR(SEARCH("A",H5)))</formula>
    </cfRule>
  </conditionalFormatting>
  <conditionalFormatting sqref="J5:J7">
    <cfRule type="containsText" priority="116" stopIfTrue="1" operator="containsText" text="AA">
      <formula>NOT(ISERROR(SEARCH("AA",J5)))</formula>
    </cfRule>
    <cfRule type="containsText" dxfId="64" priority="117" operator="containsText" text="A">
      <formula>NOT(ISERROR(SEARCH("A",J5)))</formula>
    </cfRule>
  </conditionalFormatting>
  <conditionalFormatting sqref="F8:F24">
    <cfRule type="containsText" priority="114" stopIfTrue="1" operator="containsText" text="AA">
      <formula>NOT(ISERROR(SEARCH("AA",F8)))</formula>
    </cfRule>
    <cfRule type="containsText" dxfId="63" priority="115" operator="containsText" text="A">
      <formula>NOT(ISERROR(SEARCH("A",F8)))</formula>
    </cfRule>
  </conditionalFormatting>
  <conditionalFormatting sqref="H8:H24">
    <cfRule type="containsText" priority="112" stopIfTrue="1" operator="containsText" text="AA">
      <formula>NOT(ISERROR(SEARCH("AA",H8)))</formula>
    </cfRule>
    <cfRule type="containsText" dxfId="62" priority="113" operator="containsText" text="A">
      <formula>NOT(ISERROR(SEARCH("A",H8)))</formula>
    </cfRule>
  </conditionalFormatting>
  <conditionalFormatting sqref="E5:E24">
    <cfRule type="aboveAverage" dxfId="61" priority="109"/>
  </conditionalFormatting>
  <conditionalFormatting sqref="G5:G24">
    <cfRule type="aboveAverage" dxfId="60" priority="108"/>
  </conditionalFormatting>
  <conditionalFormatting sqref="I5:I24">
    <cfRule type="aboveAverage" dxfId="59" priority="107"/>
  </conditionalFormatting>
  <conditionalFormatting sqref="L5:L7">
    <cfRule type="containsText" priority="105" stopIfTrue="1" operator="containsText" text="AA">
      <formula>NOT(ISERROR(SEARCH("AA",L5)))</formula>
    </cfRule>
    <cfRule type="containsText" dxfId="58" priority="106" operator="containsText" text="A">
      <formula>NOT(ISERROR(SEARCH("A",L5)))</formula>
    </cfRule>
  </conditionalFormatting>
  <conditionalFormatting sqref="N5:N7">
    <cfRule type="containsText" priority="103" stopIfTrue="1" operator="containsText" text="AA">
      <formula>NOT(ISERROR(SEARCH("AA",N5)))</formula>
    </cfRule>
    <cfRule type="containsText" dxfId="57" priority="104" operator="containsText" text="A">
      <formula>NOT(ISERROR(SEARCH("A",N5)))</formula>
    </cfRule>
  </conditionalFormatting>
  <conditionalFormatting sqref="P8:P24">
    <cfRule type="containsText" priority="95" stopIfTrue="1" operator="containsText" text="AA">
      <formula>NOT(ISERROR(SEARCH("AA",P8)))</formula>
    </cfRule>
    <cfRule type="containsText" dxfId="56" priority="96" operator="containsText" text="A">
      <formula>NOT(ISERROR(SEARCH("A",P8)))</formula>
    </cfRule>
  </conditionalFormatting>
  <conditionalFormatting sqref="K5:K24">
    <cfRule type="aboveAverage" dxfId="55" priority="94"/>
  </conditionalFormatting>
  <conditionalFormatting sqref="M5:M24">
    <cfRule type="aboveAverage" dxfId="54" priority="93"/>
  </conditionalFormatting>
  <conditionalFormatting sqref="O5:O24">
    <cfRule type="aboveAverage" dxfId="53" priority="92"/>
  </conditionalFormatting>
  <conditionalFormatting sqref="V5:V7">
    <cfRule type="containsText" priority="86" stopIfTrue="1" operator="containsText" text="AA">
      <formula>NOT(ISERROR(SEARCH("AA",V5)))</formula>
    </cfRule>
    <cfRule type="containsText" dxfId="52" priority="87" operator="containsText" text="A">
      <formula>NOT(ISERROR(SEARCH("A",V5)))</formula>
    </cfRule>
  </conditionalFormatting>
  <conditionalFormatting sqref="R8:R24">
    <cfRule type="containsText" priority="84" stopIfTrue="1" operator="containsText" text="AA">
      <formula>NOT(ISERROR(SEARCH("AA",R8)))</formula>
    </cfRule>
    <cfRule type="containsText" dxfId="51" priority="85" operator="containsText" text="A">
      <formula>NOT(ISERROR(SEARCH("A",R8)))</formula>
    </cfRule>
  </conditionalFormatting>
  <conditionalFormatting sqref="T8:T24">
    <cfRule type="containsText" priority="82" stopIfTrue="1" operator="containsText" text="AA">
      <formula>NOT(ISERROR(SEARCH("AA",T8)))</formula>
    </cfRule>
    <cfRule type="containsText" dxfId="50" priority="83" operator="containsText" text="A">
      <formula>NOT(ISERROR(SEARCH("A",T8)))</formula>
    </cfRule>
  </conditionalFormatting>
  <conditionalFormatting sqref="V8:V24">
    <cfRule type="containsText" priority="80" stopIfTrue="1" operator="containsText" text="AA">
      <formula>NOT(ISERROR(SEARCH("AA",V8)))</formula>
    </cfRule>
    <cfRule type="containsText" dxfId="49" priority="81" operator="containsText" text="A">
      <formula>NOT(ISERROR(SEARCH("A",V8)))</formula>
    </cfRule>
  </conditionalFormatting>
  <conditionalFormatting sqref="Q5:Q24">
    <cfRule type="aboveAverage" dxfId="48" priority="79"/>
  </conditionalFormatting>
  <conditionalFormatting sqref="S5:S24">
    <cfRule type="aboveAverage" dxfId="47" priority="78"/>
  </conditionalFormatting>
  <conditionalFormatting sqref="U5:U24">
    <cfRule type="aboveAverage" dxfId="46" priority="77"/>
  </conditionalFormatting>
  <conditionalFormatting sqref="AA5:AA7">
    <cfRule type="containsText" priority="75" stopIfTrue="1" operator="containsText" text="AA">
      <formula>NOT(ISERROR(SEARCH("AA",AA5)))</formula>
    </cfRule>
    <cfRule type="containsText" dxfId="45" priority="76" operator="containsText" text="A">
      <formula>NOT(ISERROR(SEARCH("A",AA5)))</formula>
    </cfRule>
  </conditionalFormatting>
  <conditionalFormatting sqref="AC5:AC7">
    <cfRule type="containsText" priority="73" stopIfTrue="1" operator="containsText" text="AA">
      <formula>NOT(ISERROR(SEARCH("AA",AC5)))</formula>
    </cfRule>
    <cfRule type="containsText" dxfId="44" priority="74" operator="containsText" text="A">
      <formula>NOT(ISERROR(SEARCH("A",AC5)))</formula>
    </cfRule>
  </conditionalFormatting>
  <conditionalFormatting sqref="AE5:AE7">
    <cfRule type="containsText" priority="71" stopIfTrue="1" operator="containsText" text="AA">
      <formula>NOT(ISERROR(SEARCH("AA",AE5)))</formula>
    </cfRule>
    <cfRule type="containsText" dxfId="43" priority="72" operator="containsText" text="A">
      <formula>NOT(ISERROR(SEARCH("A",AE5)))</formula>
    </cfRule>
  </conditionalFormatting>
  <conditionalFormatting sqref="AA8:AA24">
    <cfRule type="containsText" priority="69" stopIfTrue="1" operator="containsText" text="AA">
      <formula>NOT(ISERROR(SEARCH("AA",AA8)))</formula>
    </cfRule>
    <cfRule type="containsText" dxfId="42" priority="70" operator="containsText" text="A">
      <formula>NOT(ISERROR(SEARCH("A",AA8)))</formula>
    </cfRule>
  </conditionalFormatting>
  <conditionalFormatting sqref="AC8:AC24">
    <cfRule type="containsText" priority="67" stopIfTrue="1" operator="containsText" text="AA">
      <formula>NOT(ISERROR(SEARCH("AA",AC8)))</formula>
    </cfRule>
    <cfRule type="containsText" dxfId="41" priority="68" operator="containsText" text="A">
      <formula>NOT(ISERROR(SEARCH("A",AC8)))</formula>
    </cfRule>
  </conditionalFormatting>
  <conditionalFormatting sqref="AE8:AE24">
    <cfRule type="containsText" priority="65" stopIfTrue="1" operator="containsText" text="AA">
      <formula>NOT(ISERROR(SEARCH("AA",AE8)))</formula>
    </cfRule>
    <cfRule type="containsText" dxfId="40" priority="66" operator="containsText" text="A">
      <formula>NOT(ISERROR(SEARCH("A",AE8)))</formula>
    </cfRule>
  </conditionalFormatting>
  <conditionalFormatting sqref="Z5:Z24">
    <cfRule type="aboveAverage" dxfId="39" priority="64"/>
  </conditionalFormatting>
  <conditionalFormatting sqref="AB5:AB24">
    <cfRule type="aboveAverage" dxfId="38" priority="63"/>
  </conditionalFormatting>
  <conditionalFormatting sqref="AD5:AD24">
    <cfRule type="aboveAverage" dxfId="37" priority="62"/>
  </conditionalFormatting>
  <conditionalFormatting sqref="AJ5:AJ7">
    <cfRule type="containsText" priority="60" stopIfTrue="1" operator="containsText" text="AA">
      <formula>NOT(ISERROR(SEARCH("AA",AJ5)))</formula>
    </cfRule>
    <cfRule type="containsText" dxfId="36" priority="61" operator="containsText" text="A">
      <formula>NOT(ISERROR(SEARCH("A",AJ5)))</formula>
    </cfRule>
  </conditionalFormatting>
  <conditionalFormatting sqref="AL5:AL7">
    <cfRule type="containsText" priority="58" stopIfTrue="1" operator="containsText" text="AA">
      <formula>NOT(ISERROR(SEARCH("AA",AL5)))</formula>
    </cfRule>
    <cfRule type="containsText" dxfId="35" priority="59" operator="containsText" text="A">
      <formula>NOT(ISERROR(SEARCH("A",AL5)))</formula>
    </cfRule>
  </conditionalFormatting>
  <conditionalFormatting sqref="AN5:AN7">
    <cfRule type="containsText" priority="56" stopIfTrue="1" operator="containsText" text="AA">
      <formula>NOT(ISERROR(SEARCH("AA",AN5)))</formula>
    </cfRule>
    <cfRule type="containsText" dxfId="34" priority="57" operator="containsText" text="A">
      <formula>NOT(ISERROR(SEARCH("A",AN5)))</formula>
    </cfRule>
  </conditionalFormatting>
  <conditionalFormatting sqref="AJ8:AJ24">
    <cfRule type="containsText" priority="54" stopIfTrue="1" operator="containsText" text="AA">
      <formula>NOT(ISERROR(SEARCH("AA",AJ8)))</formula>
    </cfRule>
    <cfRule type="containsText" dxfId="33" priority="55" operator="containsText" text="A">
      <formula>NOT(ISERROR(SEARCH("A",AJ8)))</formula>
    </cfRule>
  </conditionalFormatting>
  <conditionalFormatting sqref="AL8:AL24">
    <cfRule type="containsText" priority="52" stopIfTrue="1" operator="containsText" text="AA">
      <formula>NOT(ISERROR(SEARCH("AA",AL8)))</formula>
    </cfRule>
    <cfRule type="containsText" dxfId="32" priority="53" operator="containsText" text="A">
      <formula>NOT(ISERROR(SEARCH("A",AL8)))</formula>
    </cfRule>
  </conditionalFormatting>
  <conditionalFormatting sqref="AN8:AN24">
    <cfRule type="containsText" priority="50" stopIfTrue="1" operator="containsText" text="AA">
      <formula>NOT(ISERROR(SEARCH("AA",AN8)))</formula>
    </cfRule>
    <cfRule type="containsText" dxfId="31" priority="51" operator="containsText" text="A">
      <formula>NOT(ISERROR(SEARCH("A",AN8)))</formula>
    </cfRule>
  </conditionalFormatting>
  <conditionalFormatting sqref="AI5:AI24">
    <cfRule type="aboveAverage" dxfId="30" priority="49"/>
  </conditionalFormatting>
  <conditionalFormatting sqref="AK5:AK24">
    <cfRule type="aboveAverage" dxfId="29" priority="48"/>
  </conditionalFormatting>
  <conditionalFormatting sqref="AM5:AM24">
    <cfRule type="aboveAverage" dxfId="28" priority="47"/>
  </conditionalFormatting>
  <conditionalFormatting sqref="AS5:AS7">
    <cfRule type="containsText" priority="45" stopIfTrue="1" operator="containsText" text="AA">
      <formula>NOT(ISERROR(SEARCH("AA",AS5)))</formula>
    </cfRule>
    <cfRule type="containsText" dxfId="27" priority="46" operator="containsText" text="A">
      <formula>NOT(ISERROR(SEARCH("A",AS5)))</formula>
    </cfRule>
  </conditionalFormatting>
  <conditionalFormatting sqref="AU5:AU7">
    <cfRule type="containsText" priority="43" stopIfTrue="1" operator="containsText" text="AA">
      <formula>NOT(ISERROR(SEARCH("AA",AU5)))</formula>
    </cfRule>
    <cfRule type="containsText" dxfId="26" priority="44" operator="containsText" text="A">
      <formula>NOT(ISERROR(SEARCH("A",AU5)))</formula>
    </cfRule>
  </conditionalFormatting>
  <conditionalFormatting sqref="AW5:AW7">
    <cfRule type="containsText" priority="41" stopIfTrue="1" operator="containsText" text="AA">
      <formula>NOT(ISERROR(SEARCH("AA",AW5)))</formula>
    </cfRule>
    <cfRule type="containsText" dxfId="25" priority="42" operator="containsText" text="A">
      <formula>NOT(ISERROR(SEARCH("A",AW5)))</formula>
    </cfRule>
  </conditionalFormatting>
  <conditionalFormatting sqref="AS8:AS24">
    <cfRule type="containsText" priority="39" stopIfTrue="1" operator="containsText" text="AA">
      <formula>NOT(ISERROR(SEARCH("AA",AS8)))</formula>
    </cfRule>
    <cfRule type="containsText" dxfId="24" priority="40" operator="containsText" text="A">
      <formula>NOT(ISERROR(SEARCH("A",AS8)))</formula>
    </cfRule>
  </conditionalFormatting>
  <conditionalFormatting sqref="AU8:AU24">
    <cfRule type="containsText" priority="37" stopIfTrue="1" operator="containsText" text="AA">
      <formula>NOT(ISERROR(SEARCH("AA",AU8)))</formula>
    </cfRule>
    <cfRule type="containsText" dxfId="23" priority="38" operator="containsText" text="A">
      <formula>NOT(ISERROR(SEARCH("A",AU8)))</formula>
    </cfRule>
  </conditionalFormatting>
  <conditionalFormatting sqref="AW8:AW24">
    <cfRule type="containsText" priority="35" stopIfTrue="1" operator="containsText" text="AA">
      <formula>NOT(ISERROR(SEARCH("AA",AW8)))</formula>
    </cfRule>
    <cfRule type="containsText" dxfId="22" priority="36" operator="containsText" text="A">
      <formula>NOT(ISERROR(SEARCH("A",AW8)))</formula>
    </cfRule>
  </conditionalFormatting>
  <conditionalFormatting sqref="AR5:AR24">
    <cfRule type="aboveAverage" dxfId="21" priority="34"/>
  </conditionalFormatting>
  <conditionalFormatting sqref="AT5:AT24">
    <cfRule type="aboveAverage" dxfId="20" priority="33"/>
  </conditionalFormatting>
  <conditionalFormatting sqref="AV5:AV24">
    <cfRule type="aboveAverage" dxfId="19" priority="32"/>
  </conditionalFormatting>
  <conditionalFormatting sqref="AY5:AY7">
    <cfRule type="containsText" priority="30" stopIfTrue="1" operator="containsText" text="AA">
      <formula>NOT(ISERROR(SEARCH("AA",AY5)))</formula>
    </cfRule>
    <cfRule type="containsText" dxfId="18" priority="31" operator="containsText" text="A">
      <formula>NOT(ISERROR(SEARCH("A",AY5)))</formula>
    </cfRule>
  </conditionalFormatting>
  <conditionalFormatting sqref="BA5:BA7">
    <cfRule type="containsText" priority="28" stopIfTrue="1" operator="containsText" text="AA">
      <formula>NOT(ISERROR(SEARCH("AA",BA5)))</formula>
    </cfRule>
    <cfRule type="containsText" dxfId="17" priority="29" operator="containsText" text="A">
      <formula>NOT(ISERROR(SEARCH("A",BA5)))</formula>
    </cfRule>
  </conditionalFormatting>
  <conditionalFormatting sqref="BC5:BC7">
    <cfRule type="containsText" priority="26" stopIfTrue="1" operator="containsText" text="AA">
      <formula>NOT(ISERROR(SEARCH("AA",BC5)))</formula>
    </cfRule>
    <cfRule type="containsText" dxfId="16" priority="27" operator="containsText" text="A">
      <formula>NOT(ISERROR(SEARCH("A",BC5)))</formula>
    </cfRule>
  </conditionalFormatting>
  <conditionalFormatting sqref="AY8:AY24">
    <cfRule type="containsText" priority="24" stopIfTrue="1" operator="containsText" text="AA">
      <formula>NOT(ISERROR(SEARCH("AA",AY8)))</formula>
    </cfRule>
    <cfRule type="containsText" dxfId="15" priority="25" operator="containsText" text="A">
      <formula>NOT(ISERROR(SEARCH("A",AY8)))</formula>
    </cfRule>
  </conditionalFormatting>
  <conditionalFormatting sqref="BA8:BA24">
    <cfRule type="containsText" priority="22" stopIfTrue="1" operator="containsText" text="AA">
      <formula>NOT(ISERROR(SEARCH("AA",BA8)))</formula>
    </cfRule>
    <cfRule type="containsText" dxfId="14" priority="23" operator="containsText" text="A">
      <formula>NOT(ISERROR(SEARCH("A",BA8)))</formula>
    </cfRule>
  </conditionalFormatting>
  <conditionalFormatting sqref="BC8:BC24">
    <cfRule type="containsText" priority="20" stopIfTrue="1" operator="containsText" text="AA">
      <formula>NOT(ISERROR(SEARCH("AA",BC8)))</formula>
    </cfRule>
    <cfRule type="containsText" dxfId="13" priority="21" operator="containsText" text="A">
      <formula>NOT(ISERROR(SEARCH("A",BC8)))</formula>
    </cfRule>
  </conditionalFormatting>
  <conditionalFormatting sqref="AX5:AX24">
    <cfRule type="aboveAverage" dxfId="12" priority="19"/>
  </conditionalFormatting>
  <conditionalFormatting sqref="AZ5:AZ24">
    <cfRule type="aboveAverage" dxfId="11" priority="18"/>
  </conditionalFormatting>
  <conditionalFormatting sqref="BB5:BB24">
    <cfRule type="aboveAverage" dxfId="10" priority="17"/>
  </conditionalFormatting>
  <conditionalFormatting sqref="BE5:BE7">
    <cfRule type="containsText" priority="15" stopIfTrue="1" operator="containsText" text="AA">
      <formula>NOT(ISERROR(SEARCH("AA",BE5)))</formula>
    </cfRule>
    <cfRule type="containsText" dxfId="9" priority="16" operator="containsText" text="A">
      <formula>NOT(ISERROR(SEARCH("A",BE5)))</formula>
    </cfRule>
  </conditionalFormatting>
  <conditionalFormatting sqref="BG5:BG7">
    <cfRule type="containsText" priority="13" stopIfTrue="1" operator="containsText" text="AA">
      <formula>NOT(ISERROR(SEARCH("AA",BG5)))</formula>
    </cfRule>
    <cfRule type="containsText" dxfId="8" priority="14" operator="containsText" text="A">
      <formula>NOT(ISERROR(SEARCH("A",BG5)))</formula>
    </cfRule>
  </conditionalFormatting>
  <conditionalFormatting sqref="BI5:BI7">
    <cfRule type="containsText" priority="11" stopIfTrue="1" operator="containsText" text="AA">
      <formula>NOT(ISERROR(SEARCH("AA",BI5)))</formula>
    </cfRule>
    <cfRule type="containsText" dxfId="7" priority="12" operator="containsText" text="A">
      <formula>NOT(ISERROR(SEARCH("A",BI5)))</formula>
    </cfRule>
  </conditionalFormatting>
  <conditionalFormatting sqref="BE8:BE24">
    <cfRule type="containsText" priority="9" stopIfTrue="1" operator="containsText" text="AA">
      <formula>NOT(ISERROR(SEARCH("AA",BE8)))</formula>
    </cfRule>
    <cfRule type="containsText" dxfId="6" priority="10" operator="containsText" text="A">
      <formula>NOT(ISERROR(SEARCH("A",BE8)))</formula>
    </cfRule>
  </conditionalFormatting>
  <conditionalFormatting sqref="BG8:BG24">
    <cfRule type="containsText" priority="7" stopIfTrue="1" operator="containsText" text="AA">
      <formula>NOT(ISERROR(SEARCH("AA",BG8)))</formula>
    </cfRule>
    <cfRule type="containsText" dxfId="5" priority="8" operator="containsText" text="A">
      <formula>NOT(ISERROR(SEARCH("A",BG8)))</formula>
    </cfRule>
  </conditionalFormatting>
  <conditionalFormatting sqref="BI8:BI24">
    <cfRule type="containsText" priority="5" stopIfTrue="1" operator="containsText" text="AA">
      <formula>NOT(ISERROR(SEARCH("AA",BI8)))</formula>
    </cfRule>
    <cfRule type="containsText" dxfId="4" priority="6" operator="containsText" text="A">
      <formula>NOT(ISERROR(SEARCH("A",BI8)))</formula>
    </cfRule>
  </conditionalFormatting>
  <conditionalFormatting sqref="BD5:BD24">
    <cfRule type="aboveAverage" dxfId="3" priority="4"/>
  </conditionalFormatting>
  <conditionalFormatting sqref="BF5:BF24">
    <cfRule type="aboveAverage" dxfId="2" priority="3"/>
  </conditionalFormatting>
  <conditionalFormatting sqref="BH5:BH24">
    <cfRule type="aboveAverage" dxfId="1" priority="2"/>
  </conditionalFormatting>
  <conditionalFormatting sqref="AF5:AH24">
    <cfRule type="cellIs" dxfId="0" priority="1" operator="greater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2020-11-23T17:18:57Z</dcterms:created>
  <dcterms:modified xsi:type="dcterms:W3CDTF">2020-11-23T17:19:06Z</dcterms:modified>
</cp:coreProperties>
</file>