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74BEEEE3-D2C3-C247-A0F5-607194EF4A10}" xr6:coauthVersionLast="45" xr6:coauthVersionMax="45" xr10:uidLastSave="{00000000-0000-0000-0000-000000000000}"/>
  <bookViews>
    <workbookView xWindow="11980" yWindow="5960" windowWidth="27640" windowHeight="16940" xr2:uid="{06F1132D-26F4-2C4B-A41E-F675702E45E2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<sst xmlns="http://schemas.openxmlformats.org/spreadsheetml/2006/main" count="427" uniqueCount="154">
  <si>
    <t xml:space="preserve">Table A-20.  Mean yield and agronomic traits of 39 medium-season (114-116 DAP) corn hybrids evaluated in small plot replicated trials with irrigation at the West Tennessee AgResearch and Education Center in Jackson,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</si>
  <si>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</si>
  <si>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</si>
  <si>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</si>
  <si>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</si>
  <si>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</si>
  <si>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</si>
  <si>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</si>
  <si>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</si>
  <si>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
(lbs/bu)</t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</si>
  <si>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</si>
  <si>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</si>
  <si>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</si>
  <si>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</si>
  <si>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</si>
  <si>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</si>
  <si>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</si>
  <si>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</si>
  <si>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</si>
  <si>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</si>
  <si>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</si>
  <si>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</si>
  <si>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</si>
  <si>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</si>
  <si>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</si>
  <si>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</si>
  <si>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</si>
  <si>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</si>
  <si>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</si>
  <si>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</si>
  <si>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</si>
  <si>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</si>
  <si>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</si>
  <si>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</si>
  <si>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</si>
  <si>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</si>
  <si>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</si>
  <si>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</si>
  <si>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</si>
  <si>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</si>
  <si>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</si>
  <si>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</si>
  <si>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</si>
  <si>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</si>
  <si>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</si>
  <si>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</si>
  <si>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</si>
  <si>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C20013</t>
  </si>
  <si>
    <t>A</t>
  </si>
  <si>
    <t>I-L</t>
  </si>
  <si>
    <t>H-L</t>
  </si>
  <si>
    <t>D-J</t>
  </si>
  <si>
    <t>JK</t>
  </si>
  <si>
    <t>C19003</t>
  </si>
  <si>
    <t>AB</t>
  </si>
  <si>
    <t>A-E</t>
  </si>
  <si>
    <t>A-C</t>
  </si>
  <si>
    <t>E-L</t>
  </si>
  <si>
    <t>B</t>
  </si>
  <si>
    <t>H-J</t>
  </si>
  <si>
    <t>EF</t>
  </si>
  <si>
    <t>C20010</t>
  </si>
  <si>
    <t>C-H</t>
  </si>
  <si>
    <t>F-K</t>
  </si>
  <si>
    <t>C20038</t>
  </si>
  <si>
    <t>A-D</t>
  </si>
  <si>
    <t>F-L</t>
  </si>
  <si>
    <t>H-K</t>
  </si>
  <si>
    <t>F-I</t>
  </si>
  <si>
    <t>C20027</t>
  </si>
  <si>
    <t>L</t>
  </si>
  <si>
    <t>G-L</t>
  </si>
  <si>
    <t>C-J</t>
  </si>
  <si>
    <t>E-I</t>
  </si>
  <si>
    <t>C18011</t>
  </si>
  <si>
    <t>D-F</t>
  </si>
  <si>
    <t>B-E</t>
  </si>
  <si>
    <t>A-G</t>
  </si>
  <si>
    <t>BC</t>
  </si>
  <si>
    <t>B-H</t>
  </si>
  <si>
    <t>C19033</t>
  </si>
  <si>
    <t>B-G</t>
  </si>
  <si>
    <t>C20003</t>
  </si>
  <si>
    <t>C-L</t>
  </si>
  <si>
    <t>D-K</t>
  </si>
  <si>
    <t>B-I</t>
  </si>
  <si>
    <t>D-I</t>
  </si>
  <si>
    <t>C20036</t>
  </si>
  <si>
    <t>A-F</t>
  </si>
  <si>
    <t>B-J</t>
  </si>
  <si>
    <t>I-K</t>
  </si>
  <si>
    <t>C17036</t>
  </si>
  <si>
    <t>D-L</t>
  </si>
  <si>
    <t>B-D</t>
  </si>
  <si>
    <t>B-F</t>
  </si>
  <si>
    <t>C19038</t>
  </si>
  <si>
    <t>DE</t>
  </si>
  <si>
    <t>C-E</t>
  </si>
  <si>
    <t>C20008</t>
  </si>
  <si>
    <t>E-J</t>
  </si>
  <si>
    <t>G-I</t>
  </si>
  <si>
    <t>C20024</t>
  </si>
  <si>
    <t>C-I</t>
  </si>
  <si>
    <t>C18012</t>
  </si>
  <si>
    <t>KL</t>
  </si>
  <si>
    <t>D</t>
  </si>
  <si>
    <t>CD</t>
  </si>
  <si>
    <t>C19037</t>
  </si>
  <si>
    <t>F</t>
  </si>
  <si>
    <t>C20050</t>
  </si>
  <si>
    <t>C19028</t>
  </si>
  <si>
    <t>B-K</t>
  </si>
  <si>
    <t>C20046</t>
  </si>
  <si>
    <t>C20035</t>
  </si>
  <si>
    <t>C20034</t>
  </si>
  <si>
    <t>C12003</t>
  </si>
  <si>
    <t>K</t>
  </si>
  <si>
    <t>E</t>
  </si>
  <si>
    <t>C20029</t>
  </si>
  <si>
    <t>J-L</t>
  </si>
  <si>
    <t>C17022</t>
  </si>
  <si>
    <t>B-L</t>
  </si>
  <si>
    <t>C20007</t>
  </si>
  <si>
    <t>C20040</t>
  </si>
  <si>
    <t>C-G</t>
  </si>
  <si>
    <t>C16021</t>
  </si>
  <si>
    <t>C20028</t>
  </si>
  <si>
    <t>C17010</t>
  </si>
  <si>
    <t>C-F</t>
  </si>
  <si>
    <t>C18048</t>
  </si>
  <si>
    <t>C19017</t>
  </si>
  <si>
    <t>C19040</t>
  </si>
  <si>
    <t>C20006</t>
  </si>
  <si>
    <t>C16016</t>
  </si>
  <si>
    <t>D-H</t>
  </si>
  <si>
    <t>FG</t>
  </si>
  <si>
    <t>C20043</t>
  </si>
  <si>
    <t>C19026</t>
  </si>
  <si>
    <t>C20039</t>
  </si>
  <si>
    <t>E-H</t>
  </si>
  <si>
    <t>C20004</t>
  </si>
  <si>
    <t>F-H</t>
  </si>
  <si>
    <t>C20018</t>
  </si>
  <si>
    <t>GH</t>
  </si>
  <si>
    <t>G-K</t>
  </si>
  <si>
    <t>C19047</t>
  </si>
  <si>
    <t>H</t>
  </si>
  <si>
    <t>G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</si>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</sst>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1" fontId="5" fillId="5" borderId="9" xfId="0" applyNumberFormat="1" applyFont="1" applyFill="1" applyBorder="1" applyAlignment="1">
      <alignment horizontal="right"/>
    </xf>
    <xf numFmtId="1" fontId="5" fillId="4" borderId="8" xfId="0" applyNumberFormat="1" applyFont="1" applyFill="1" applyBorder="1" applyAlignment="1">
      <alignment horizontal="left"/>
    </xf>
    <xf numFmtId="1" fontId="5" fillId="5" borderId="8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4" borderId="10" xfId="0" applyNumberFormat="1" applyFont="1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1" fontId="5" fillId="7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6" borderId="12" xfId="0" applyNumberFormat="1" applyFont="1" applyFill="1" applyBorder="1" applyAlignment="1">
      <alignment horizontal="left"/>
    </xf>
    <xf numFmtId="164" fontId="5" fillId="7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6" borderId="12" xfId="0" applyNumberFormat="1" applyFont="1" applyFill="1" applyBorder="1" applyAlignment="1">
      <alignment horizontal="left"/>
    </xf>
    <xf numFmtId="1" fontId="0" fillId="6" borderId="1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5" borderId="0" xfId="0" applyFill="1"/>
    <xf numFmtId="1" fontId="5" fillId="5" borderId="11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5" borderId="0" xfId="0" applyNumberFormat="1" applyFont="1" applyFill="1" applyAlignment="1">
      <alignment horizontal="right"/>
    </xf>
    <xf numFmtId="1" fontId="5" fillId="4" borderId="12" xfId="0" applyNumberFormat="1" applyFont="1" applyFill="1" applyBorder="1" applyAlignment="1">
      <alignment horizontal="left"/>
    </xf>
    <xf numFmtId="164" fontId="5" fillId="5" borderId="11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64" fontId="5" fillId="4" borderId="12" xfId="0" applyNumberFormat="1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4" borderId="11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right"/>
    </xf>
    <xf numFmtId="164" fontId="5" fillId="4" borderId="11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right"/>
    </xf>
    <xf numFmtId="1" fontId="5" fillId="6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right"/>
    </xf>
    <xf numFmtId="164" fontId="5" fillId="6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1" fontId="5" fillId="4" borderId="5" xfId="0" applyNumberFormat="1" applyFont="1" applyFill="1" applyBorder="1" applyAlignment="1">
      <alignment horizontal="right"/>
    </xf>
    <xf numFmtId="1" fontId="5" fillId="4" borderId="5" xfId="0" applyNumberFormat="1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164" fontId="2" fillId="8" borderId="0" xfId="0" quotePrefix="1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0" xfId="0" quotePrefix="1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44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47</xdr:row>
      <xdr:rowOff>28574</xdr:rowOff>
    </xdr:from>
    <xdr:to>
      <xdr:col>21</xdr:col>
      <xdr:colOff>289561</xdr:colOff>
      <xdr:row>52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9E7355-8EE7-2A4D-B669-02D5F381E0A5}"/>
            </a:ext>
          </a:extLst>
        </xdr:cNvPr>
        <xdr:cNvSpPr txBox="1"/>
      </xdr:nvSpPr>
      <xdr:spPr>
        <a:xfrm>
          <a:off x="1" y="8397874"/>
          <a:ext cx="11338560" cy="9493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ACDD-2EFA-3049-B466-F2548A5C5589}">
  <dimension ref="A1:AK59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20" customWidth="1"/>
    <col min="3" max="3" width="11.83203125" style="120" customWidth="1"/>
    <col min="4" max="4" width="9.83203125" style="120" hidden="1" customWidth="1"/>
    <col min="5" max="5" width="5.1640625" style="141" customWidth="1"/>
    <col min="6" max="6" width="5.1640625" style="142" customWidth="1"/>
    <col min="7" max="7" width="5.1640625" style="141" customWidth="1"/>
    <col min="8" max="8" width="5.1640625" style="142" customWidth="1"/>
    <col min="9" max="9" width="5.1640625" style="141" customWidth="1"/>
    <col min="10" max="10" width="5.1640625" style="142" customWidth="1"/>
    <col min="11" max="11" width="5.1640625" style="115" customWidth="1"/>
    <col min="12" max="12" width="5.1640625" style="116" customWidth="1"/>
    <col min="13" max="13" width="5.1640625" style="115" customWidth="1"/>
    <col min="14" max="14" width="5.1640625" style="116" customWidth="1"/>
    <col min="15" max="15" width="5.1640625" style="115" customWidth="1"/>
    <col min="16" max="16" width="5.1640625" style="116" customWidth="1"/>
    <col min="17" max="17" width="5.1640625" style="115" customWidth="1"/>
    <col min="18" max="18" width="5.1640625" style="116" customWidth="1"/>
    <col min="19" max="19" width="5.1640625" style="115" customWidth="1"/>
    <col min="20" max="20" width="5.1640625" style="116" customWidth="1"/>
    <col min="21" max="21" width="5.1640625" style="115" customWidth="1"/>
    <col min="22" max="22" width="5.1640625" style="116" customWidth="1"/>
    <col min="23" max="23" width="5.1640625" style="137" customWidth="1"/>
    <col min="24" max="24" width="5.1640625" style="138" customWidth="1"/>
    <col min="25" max="25" width="5.1640625" style="137" customWidth="1"/>
    <col min="26" max="26" width="5.1640625" style="138" customWidth="1"/>
    <col min="27" max="27" width="5.1640625" style="137" customWidth="1"/>
    <col min="28" max="28" width="5.1640625" style="138" customWidth="1"/>
    <col min="29" max="31" width="5.1640625" style="139" customWidth="1"/>
    <col min="32" max="37" width="5.1640625" customWidth="1"/>
  </cols>
  <sheetData>
    <row r="1" spans="1:37" ht="4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31" x14ac:dyDescent="0.2">
      <c r="A2" s="3" t="s">
        <v>1</v>
      </c>
      <c r="B2" s="4" t="s">
        <v>2</v>
      </c>
      <c r="C2" s="4" t="s">
        <v>3</v>
      </c>
      <c r="D2" s="4"/>
      <c r="E2" s="5" t="s">
        <v>4</v>
      </c>
      <c r="F2" s="6"/>
      <c r="G2" s="6"/>
      <c r="H2" s="6"/>
      <c r="I2" s="6"/>
      <c r="J2" s="7"/>
      <c r="K2" s="5" t="s">
        <v>5</v>
      </c>
      <c r="L2" s="6"/>
      <c r="M2" s="6"/>
      <c r="N2" s="6"/>
      <c r="O2" s="6"/>
      <c r="P2" s="7"/>
      <c r="Q2" s="5" t="s">
        <v>6</v>
      </c>
      <c r="R2" s="6"/>
      <c r="S2" s="6"/>
      <c r="T2" s="6"/>
      <c r="U2" s="6"/>
      <c r="V2" s="7"/>
      <c r="W2" s="5" t="s">
        <v>7</v>
      </c>
      <c r="X2" s="6"/>
      <c r="Y2" s="6"/>
      <c r="Z2" s="6"/>
      <c r="AA2" s="6"/>
      <c r="AB2" s="7"/>
      <c r="AC2" s="8" t="s">
        <v>8</v>
      </c>
      <c r="AD2" s="9"/>
      <c r="AE2" s="9"/>
      <c r="AF2" s="5" t="s">
        <v>9</v>
      </c>
      <c r="AG2" s="6"/>
      <c r="AH2" s="6"/>
      <c r="AI2" s="6"/>
      <c r="AJ2" s="6"/>
      <c r="AK2" s="6"/>
    </row>
    <row r="3" spans="1:37" x14ac:dyDescent="0.2">
      <c r="A3" s="10"/>
      <c r="B3" s="11"/>
      <c r="C3" s="11"/>
      <c r="D3" s="11"/>
      <c r="E3" s="12" t="s">
        <v>10</v>
      </c>
      <c r="F3" s="13"/>
      <c r="G3" s="13" t="s">
        <v>11</v>
      </c>
      <c r="H3" s="13"/>
      <c r="I3" s="13" t="s">
        <v>12</v>
      </c>
      <c r="J3" s="14"/>
      <c r="K3" s="13" t="s">
        <v>10</v>
      </c>
      <c r="L3" s="13"/>
      <c r="M3" s="13" t="s">
        <v>11</v>
      </c>
      <c r="N3" s="13"/>
      <c r="O3" s="13" t="s">
        <v>12</v>
      </c>
      <c r="P3" s="13"/>
      <c r="Q3" s="12" t="s">
        <v>10</v>
      </c>
      <c r="R3" s="13"/>
      <c r="S3" s="13" t="s">
        <v>11</v>
      </c>
      <c r="T3" s="13"/>
      <c r="U3" s="13" t="s">
        <v>12</v>
      </c>
      <c r="V3" s="14"/>
      <c r="W3" s="13" t="s">
        <v>10</v>
      </c>
      <c r="X3" s="13"/>
      <c r="Y3" s="13" t="s">
        <v>11</v>
      </c>
      <c r="Z3" s="13"/>
      <c r="AA3" s="13" t="s">
        <v>12</v>
      </c>
      <c r="AB3" s="13"/>
      <c r="AC3" s="15" t="s">
        <v>10</v>
      </c>
      <c r="AD3" s="16" t="s">
        <v>11</v>
      </c>
      <c r="AE3" s="16" t="s">
        <v>12</v>
      </c>
      <c r="AF3" s="12" t="s">
        <v>10</v>
      </c>
      <c r="AG3" s="13"/>
      <c r="AH3" s="13" t="s">
        <v>11</v>
      </c>
      <c r="AI3" s="13"/>
      <c r="AJ3" s="13" t="s">
        <v>12</v>
      </c>
      <c r="AK3" s="13"/>
    </row>
    <row r="4" spans="1:37" ht="85" hidden="1" x14ac:dyDescent="0.2">
      <c r="A4" s="10" t="s">
        <v>1</v>
      </c>
      <c r="B4" s="11" t="s">
        <v>2</v>
      </c>
      <c r="C4" s="11" t="s">
        <v>13</v>
      </c>
      <c r="D4" s="11"/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20" t="s">
        <v>19</v>
      </c>
      <c r="K4" s="19" t="s">
        <v>20</v>
      </c>
      <c r="L4" s="18" t="s">
        <v>21</v>
      </c>
      <c r="M4" s="19" t="s">
        <v>22</v>
      </c>
      <c r="N4" s="18" t="s">
        <v>23</v>
      </c>
      <c r="O4" s="19" t="s">
        <v>24</v>
      </c>
      <c r="P4" s="18" t="s">
        <v>25</v>
      </c>
      <c r="Q4" s="17" t="s">
        <v>26</v>
      </c>
      <c r="R4" s="18" t="s">
        <v>27</v>
      </c>
      <c r="S4" s="19" t="s">
        <v>28</v>
      </c>
      <c r="T4" s="18" t="s">
        <v>29</v>
      </c>
      <c r="U4" s="19" t="s">
        <v>30</v>
      </c>
      <c r="V4" s="20" t="s">
        <v>31</v>
      </c>
      <c r="W4" s="19" t="s">
        <v>32</v>
      </c>
      <c r="X4" s="18" t="s">
        <v>33</v>
      </c>
      <c r="Y4" s="19" t="s">
        <v>34</v>
      </c>
      <c r="Z4" s="18" t="s">
        <v>35</v>
      </c>
      <c r="AA4" s="19" t="s">
        <v>36</v>
      </c>
      <c r="AB4" s="18" t="s">
        <v>37</v>
      </c>
      <c r="AC4" s="15" t="s">
        <v>38</v>
      </c>
      <c r="AD4" s="16" t="s">
        <v>39</v>
      </c>
      <c r="AE4" s="16" t="s">
        <v>40</v>
      </c>
      <c r="AF4" s="19" t="s">
        <v>41</v>
      </c>
      <c r="AG4" s="18" t="s">
        <v>42</v>
      </c>
      <c r="AH4" s="19" t="s">
        <v>43</v>
      </c>
      <c r="AI4" s="18" t="s">
        <v>44</v>
      </c>
      <c r="AJ4" s="19" t="s">
        <v>45</v>
      </c>
      <c r="AK4" s="18" t="s">
        <v>46</v>
      </c>
    </row>
    <row r="5" spans="1:37" x14ac:dyDescent="0.2">
      <c r="A5" s="21" t="str">
        <f t="shared" ref="A5:A43" si="0">VLOOKUP(D5,VL_2020,2,FALSE)</f>
        <v xml:space="preserve">Croplan CP 5550 </v>
      </c>
      <c r="B5" s="21" t="str">
        <f t="shared" ref="B5:B43" si="1">VLOOKUP(D5,VL_2020,6,FALSE)</f>
        <v>RR</v>
      </c>
      <c r="C5" s="21" t="str">
        <f t="shared" ref="C5:C43" si="2">VLOOKUP(D5,VL_2020,7,FALSE)</f>
        <v>VT2P</v>
      </c>
      <c r="D5" s="21" t="s">
        <v>47</v>
      </c>
      <c r="E5" s="22">
        <v>217.69</v>
      </c>
      <c r="F5" s="23" t="s">
        <v>48</v>
      </c>
      <c r="G5" s="24"/>
      <c r="H5" s="23"/>
      <c r="I5" s="24"/>
      <c r="J5" s="25"/>
      <c r="K5" s="26">
        <v>14.6333</v>
      </c>
      <c r="L5" s="27" t="s">
        <v>49</v>
      </c>
      <c r="M5" s="28"/>
      <c r="N5" s="27"/>
      <c r="O5" s="28"/>
      <c r="P5" s="29"/>
      <c r="Q5" s="22">
        <v>115</v>
      </c>
      <c r="R5" s="23" t="s">
        <v>50</v>
      </c>
      <c r="S5" s="24"/>
      <c r="T5" s="23"/>
      <c r="U5" s="24"/>
      <c r="V5" s="25"/>
      <c r="W5" s="22">
        <v>45.666699999999999</v>
      </c>
      <c r="X5" s="23" t="s">
        <v>51</v>
      </c>
      <c r="Y5" s="24"/>
      <c r="Z5" s="23"/>
      <c r="AA5" s="24"/>
      <c r="AB5" s="25"/>
      <c r="AC5" s="30">
        <v>0</v>
      </c>
      <c r="AD5" s="31"/>
      <c r="AE5" s="31"/>
      <c r="AF5" s="22">
        <v>56.2333</v>
      </c>
      <c r="AG5" s="23" t="s">
        <v>52</v>
      </c>
      <c r="AH5" s="24"/>
      <c r="AI5" s="23"/>
      <c r="AJ5" s="24"/>
      <c r="AK5" s="23"/>
    </row>
    <row r="6" spans="1:37" x14ac:dyDescent="0.2">
      <c r="A6" s="32" t="str">
        <f t="shared" si="0"/>
        <v>AgriGold A645-16 VT2PRO**</v>
      </c>
      <c r="B6" s="33" t="str">
        <f t="shared" si="1"/>
        <v>RR</v>
      </c>
      <c r="C6" s="33" t="str">
        <f t="shared" si="2"/>
        <v>VT2P</v>
      </c>
      <c r="D6" s="33" t="s">
        <v>53</v>
      </c>
      <c r="E6" s="34">
        <v>216.93</v>
      </c>
      <c r="F6" s="35" t="s">
        <v>54</v>
      </c>
      <c r="G6" s="36">
        <v>230.38</v>
      </c>
      <c r="H6" s="35" t="s">
        <v>48</v>
      </c>
      <c r="I6" s="36"/>
      <c r="J6" s="37"/>
      <c r="K6" s="38">
        <v>16</v>
      </c>
      <c r="L6" s="39" t="s">
        <v>55</v>
      </c>
      <c r="M6" s="40">
        <v>17.116700000000002</v>
      </c>
      <c r="N6" s="39" t="s">
        <v>56</v>
      </c>
      <c r="O6" s="40"/>
      <c r="P6" s="41"/>
      <c r="Q6" s="34">
        <v>118.33</v>
      </c>
      <c r="R6" s="35" t="s">
        <v>57</v>
      </c>
      <c r="S6" s="36">
        <v>110</v>
      </c>
      <c r="T6" s="35" t="s">
        <v>58</v>
      </c>
      <c r="U6" s="36"/>
      <c r="V6" s="37"/>
      <c r="W6" s="34">
        <v>52.666699999999999</v>
      </c>
      <c r="X6" s="35" t="s">
        <v>55</v>
      </c>
      <c r="Y6" s="36">
        <v>50</v>
      </c>
      <c r="Z6" s="35" t="s">
        <v>54</v>
      </c>
      <c r="AA6" s="36"/>
      <c r="AB6" s="37"/>
      <c r="AC6" s="42">
        <v>0</v>
      </c>
      <c r="AD6" s="43">
        <v>0</v>
      </c>
      <c r="AE6" s="43"/>
      <c r="AF6" s="34">
        <v>57.5</v>
      </c>
      <c r="AG6" s="35" t="s">
        <v>59</v>
      </c>
      <c r="AH6" s="36">
        <v>56.9833</v>
      </c>
      <c r="AI6" s="35" t="s">
        <v>60</v>
      </c>
      <c r="AJ6" s="36"/>
      <c r="AK6" s="35"/>
    </row>
    <row r="7" spans="1:37" x14ac:dyDescent="0.2">
      <c r="A7" s="44" t="str">
        <f t="shared" si="0"/>
        <v xml:space="preserve">AgVenture AV7516Q </v>
      </c>
      <c r="B7" s="44" t="str">
        <f t="shared" si="1"/>
        <v>LL RR2</v>
      </c>
      <c r="C7" s="44" t="str">
        <f t="shared" si="2"/>
        <v>Q</v>
      </c>
      <c r="D7" s="44" t="s">
        <v>61</v>
      </c>
      <c r="E7" s="45">
        <v>213.57</v>
      </c>
      <c r="F7" s="46" t="s">
        <v>56</v>
      </c>
      <c r="G7" s="47"/>
      <c r="H7" s="46"/>
      <c r="I7" s="47"/>
      <c r="J7" s="48"/>
      <c r="K7" s="49">
        <v>17.133299999999998</v>
      </c>
      <c r="L7" s="50" t="s">
        <v>48</v>
      </c>
      <c r="M7" s="51"/>
      <c r="N7" s="50"/>
      <c r="O7" s="51"/>
      <c r="P7" s="52"/>
      <c r="Q7" s="45">
        <v>120.67</v>
      </c>
      <c r="R7" s="46" t="s">
        <v>62</v>
      </c>
      <c r="S7" s="47"/>
      <c r="T7" s="46"/>
      <c r="U7" s="47"/>
      <c r="V7" s="48"/>
      <c r="W7" s="45">
        <v>44</v>
      </c>
      <c r="X7" s="46" t="s">
        <v>63</v>
      </c>
      <c r="Y7" s="47"/>
      <c r="Z7" s="46"/>
      <c r="AA7" s="47"/>
      <c r="AB7" s="48"/>
      <c r="AC7" s="53">
        <v>0</v>
      </c>
      <c r="AD7" s="54"/>
      <c r="AE7" s="54"/>
      <c r="AF7" s="45">
        <v>58.33</v>
      </c>
      <c r="AG7" s="46" t="s">
        <v>62</v>
      </c>
      <c r="AH7" s="47"/>
      <c r="AI7" s="46"/>
      <c r="AJ7" s="47"/>
      <c r="AK7" s="46"/>
    </row>
    <row r="8" spans="1:37" x14ac:dyDescent="0.2">
      <c r="A8" s="32" t="str">
        <f t="shared" si="0"/>
        <v>Dekalb DKC64-64 RIB GENSSRIB</v>
      </c>
      <c r="B8" s="33" t="str">
        <f t="shared" si="1"/>
        <v xml:space="preserve">RR, LL </v>
      </c>
      <c r="C8" s="33" t="str">
        <f t="shared" si="2"/>
        <v>SS</v>
      </c>
      <c r="D8" s="33" t="s">
        <v>64</v>
      </c>
      <c r="E8" s="34">
        <v>212.73</v>
      </c>
      <c r="F8" s="35" t="s">
        <v>65</v>
      </c>
      <c r="G8" s="36"/>
      <c r="H8" s="35"/>
      <c r="I8" s="36"/>
      <c r="J8" s="37"/>
      <c r="K8" s="38">
        <v>14.833299999999999</v>
      </c>
      <c r="L8" s="39" t="s">
        <v>66</v>
      </c>
      <c r="M8" s="40"/>
      <c r="N8" s="39"/>
      <c r="O8" s="40"/>
      <c r="P8" s="41"/>
      <c r="Q8" s="34">
        <v>113.67</v>
      </c>
      <c r="R8" s="35" t="s">
        <v>49</v>
      </c>
      <c r="S8" s="36"/>
      <c r="T8" s="35"/>
      <c r="U8" s="36"/>
      <c r="V8" s="37"/>
      <c r="W8" s="34">
        <v>42</v>
      </c>
      <c r="X8" s="35" t="s">
        <v>67</v>
      </c>
      <c r="Y8" s="36"/>
      <c r="Z8" s="35"/>
      <c r="AA8" s="36"/>
      <c r="AB8" s="37"/>
      <c r="AC8" s="42">
        <v>0</v>
      </c>
      <c r="AD8" s="43"/>
      <c r="AE8" s="43"/>
      <c r="AF8" s="34">
        <v>57.8</v>
      </c>
      <c r="AG8" s="35" t="s">
        <v>68</v>
      </c>
      <c r="AH8" s="36"/>
      <c r="AI8" s="35"/>
      <c r="AJ8" s="36"/>
      <c r="AK8" s="35"/>
    </row>
    <row r="9" spans="1:37" x14ac:dyDescent="0.2">
      <c r="A9" s="44" t="str">
        <f t="shared" si="0"/>
        <v>Local Seed Co. LC1497 DGVT2P</v>
      </c>
      <c r="B9" s="44" t="str">
        <f t="shared" si="1"/>
        <v>RR</v>
      </c>
      <c r="C9" s="44" t="str">
        <f t="shared" si="2"/>
        <v>VT2P</v>
      </c>
      <c r="D9" s="44" t="s">
        <v>69</v>
      </c>
      <c r="E9" s="45">
        <v>209.81</v>
      </c>
      <c r="F9" s="46" t="s">
        <v>65</v>
      </c>
      <c r="G9" s="47"/>
      <c r="H9" s="46"/>
      <c r="I9" s="47"/>
      <c r="J9" s="48"/>
      <c r="K9" s="49">
        <v>14.5</v>
      </c>
      <c r="L9" s="50" t="s">
        <v>70</v>
      </c>
      <c r="M9" s="51"/>
      <c r="N9" s="50"/>
      <c r="O9" s="51"/>
      <c r="P9" s="52"/>
      <c r="Q9" s="45">
        <v>117</v>
      </c>
      <c r="R9" s="46" t="s">
        <v>71</v>
      </c>
      <c r="S9" s="47"/>
      <c r="T9" s="46"/>
      <c r="U9" s="47"/>
      <c r="V9" s="48"/>
      <c r="W9" s="45">
        <v>46.666699999999999</v>
      </c>
      <c r="X9" s="46" t="s">
        <v>72</v>
      </c>
      <c r="Y9" s="47"/>
      <c r="Z9" s="46"/>
      <c r="AA9" s="47"/>
      <c r="AB9" s="48"/>
      <c r="AC9" s="53">
        <v>0</v>
      </c>
      <c r="AD9" s="54"/>
      <c r="AE9" s="54"/>
      <c r="AF9" s="45">
        <v>57.866700000000002</v>
      </c>
      <c r="AG9" s="46" t="s">
        <v>73</v>
      </c>
      <c r="AH9" s="47"/>
      <c r="AI9" s="46"/>
      <c r="AJ9" s="47"/>
      <c r="AK9" s="46"/>
    </row>
    <row r="10" spans="1:37" x14ac:dyDescent="0.2">
      <c r="A10" s="32" t="str">
        <f t="shared" si="0"/>
        <v>LG Seeds LG64C30 TRC***</v>
      </c>
      <c r="B10" s="33" t="str">
        <f t="shared" si="1"/>
        <v>RR</v>
      </c>
      <c r="C10" s="33" t="str">
        <f t="shared" si="2"/>
        <v>TRE</v>
      </c>
      <c r="D10" s="33" t="s">
        <v>74</v>
      </c>
      <c r="E10" s="34">
        <v>209.67</v>
      </c>
      <c r="F10" s="35" t="s">
        <v>65</v>
      </c>
      <c r="G10" s="36">
        <v>223.09</v>
      </c>
      <c r="H10" s="35" t="s">
        <v>56</v>
      </c>
      <c r="I10" s="36">
        <v>216.46</v>
      </c>
      <c r="J10" s="37" t="s">
        <v>48</v>
      </c>
      <c r="K10" s="38">
        <v>14.8667</v>
      </c>
      <c r="L10" s="39" t="s">
        <v>57</v>
      </c>
      <c r="M10" s="40">
        <v>16.149999999999999</v>
      </c>
      <c r="N10" s="39" t="s">
        <v>75</v>
      </c>
      <c r="O10" s="40">
        <v>17.122199999999999</v>
      </c>
      <c r="P10" s="41" t="s">
        <v>65</v>
      </c>
      <c r="Q10" s="34">
        <v>117.33</v>
      </c>
      <c r="R10" s="35" t="s">
        <v>71</v>
      </c>
      <c r="S10" s="36">
        <v>106.17</v>
      </c>
      <c r="T10" s="35" t="s">
        <v>76</v>
      </c>
      <c r="U10" s="36">
        <v>106.17</v>
      </c>
      <c r="V10" s="37" t="s">
        <v>48</v>
      </c>
      <c r="W10" s="34">
        <v>50.666699999999999</v>
      </c>
      <c r="X10" s="35" t="s">
        <v>77</v>
      </c>
      <c r="Y10" s="36">
        <v>48.666699999999999</v>
      </c>
      <c r="Z10" s="35" t="s">
        <v>65</v>
      </c>
      <c r="AA10" s="36">
        <v>48.666699999999999</v>
      </c>
      <c r="AB10" s="37" t="s">
        <v>78</v>
      </c>
      <c r="AC10" s="42">
        <v>0</v>
      </c>
      <c r="AD10" s="43">
        <v>0</v>
      </c>
      <c r="AE10" s="43">
        <v>0</v>
      </c>
      <c r="AF10" s="34">
        <v>58.5</v>
      </c>
      <c r="AG10" s="35" t="s">
        <v>79</v>
      </c>
      <c r="AH10" s="36">
        <v>57.833300000000001</v>
      </c>
      <c r="AI10" s="35" t="s">
        <v>76</v>
      </c>
      <c r="AJ10" s="36"/>
      <c r="AK10" s="35"/>
    </row>
    <row r="11" spans="1:37" x14ac:dyDescent="0.2">
      <c r="A11" s="44" t="str">
        <f t="shared" si="0"/>
        <v xml:space="preserve">Warren Seed DS 5510 </v>
      </c>
      <c r="B11" s="44" t="str">
        <f t="shared" si="1"/>
        <v>RR, LL </v>
      </c>
      <c r="C11" s="44" t="str">
        <f t="shared" si="2"/>
        <v>YGCB, HX1</v>
      </c>
      <c r="D11" s="44" t="s">
        <v>80</v>
      </c>
      <c r="E11" s="45">
        <v>209.38</v>
      </c>
      <c r="F11" s="46" t="s">
        <v>65</v>
      </c>
      <c r="G11" s="47">
        <v>222.43</v>
      </c>
      <c r="H11" s="46" t="s">
        <v>56</v>
      </c>
      <c r="I11" s="47"/>
      <c r="J11" s="48"/>
      <c r="K11" s="49">
        <v>15.9</v>
      </c>
      <c r="L11" s="50" t="s">
        <v>81</v>
      </c>
      <c r="M11" s="51">
        <v>17.2333</v>
      </c>
      <c r="N11" s="50" t="s">
        <v>54</v>
      </c>
      <c r="O11" s="51"/>
      <c r="P11" s="52"/>
      <c r="Q11" s="45">
        <v>128.66999999999999</v>
      </c>
      <c r="R11" s="46" t="s">
        <v>54</v>
      </c>
      <c r="S11" s="47">
        <v>115.33</v>
      </c>
      <c r="T11" s="46" t="s">
        <v>48</v>
      </c>
      <c r="U11" s="47"/>
      <c r="V11" s="48"/>
      <c r="W11" s="45">
        <v>49.333300000000001</v>
      </c>
      <c r="X11" s="46" t="s">
        <v>79</v>
      </c>
      <c r="Y11" s="47">
        <v>49.166699999999999</v>
      </c>
      <c r="Z11" s="46" t="s">
        <v>56</v>
      </c>
      <c r="AA11" s="47"/>
      <c r="AB11" s="48"/>
      <c r="AC11" s="53">
        <v>0</v>
      </c>
      <c r="AD11" s="54">
        <v>0</v>
      </c>
      <c r="AE11" s="54"/>
      <c r="AF11" s="45">
        <v>58.8</v>
      </c>
      <c r="AG11" s="46" t="s">
        <v>79</v>
      </c>
      <c r="AH11" s="47">
        <v>58.256700000000002</v>
      </c>
      <c r="AI11" s="46" t="s">
        <v>65</v>
      </c>
      <c r="AJ11" s="47"/>
      <c r="AK11" s="46"/>
    </row>
    <row r="12" spans="1:37" x14ac:dyDescent="0.2">
      <c r="A12" s="32" t="str">
        <f t="shared" si="0"/>
        <v>LG Seeds LG66C44 VT2Pro</v>
      </c>
      <c r="B12" s="33" t="str">
        <f t="shared" si="1"/>
        <v>RR</v>
      </c>
      <c r="C12" s="33" t="str">
        <f t="shared" si="2"/>
        <v>VT2P</v>
      </c>
      <c r="D12" s="33" t="s">
        <v>82</v>
      </c>
      <c r="E12" s="34">
        <v>208.19</v>
      </c>
      <c r="F12" s="35" t="s">
        <v>55</v>
      </c>
      <c r="G12" s="36"/>
      <c r="H12" s="35"/>
      <c r="I12" s="36"/>
      <c r="J12" s="37"/>
      <c r="K12" s="38">
        <v>15.3</v>
      </c>
      <c r="L12" s="39" t="s">
        <v>83</v>
      </c>
      <c r="M12" s="40"/>
      <c r="N12" s="39"/>
      <c r="O12" s="40"/>
      <c r="P12" s="41"/>
      <c r="Q12" s="34">
        <v>119.33</v>
      </c>
      <c r="R12" s="35" t="s">
        <v>84</v>
      </c>
      <c r="S12" s="36"/>
      <c r="T12" s="35"/>
      <c r="U12" s="36"/>
      <c r="V12" s="37"/>
      <c r="W12" s="34">
        <v>49</v>
      </c>
      <c r="X12" s="35" t="s">
        <v>85</v>
      </c>
      <c r="Y12" s="36"/>
      <c r="Z12" s="35"/>
      <c r="AA12" s="36"/>
      <c r="AB12" s="37"/>
      <c r="AC12" s="42">
        <v>0</v>
      </c>
      <c r="AD12" s="43"/>
      <c r="AE12" s="43"/>
      <c r="AF12" s="34">
        <v>58.033299999999997</v>
      </c>
      <c r="AG12" s="35" t="s">
        <v>86</v>
      </c>
      <c r="AH12" s="36"/>
      <c r="AI12" s="35"/>
      <c r="AJ12" s="36"/>
      <c r="AK12" s="35"/>
    </row>
    <row r="13" spans="1:37" x14ac:dyDescent="0.2">
      <c r="A13" s="44" t="str">
        <f t="shared" si="0"/>
        <v>NK Seeds 1523 3220</v>
      </c>
      <c r="B13" s="44" t="str">
        <f t="shared" si="1"/>
        <v xml:space="preserve">RR, LL </v>
      </c>
      <c r="C13" s="44" t="str">
        <f t="shared" si="2"/>
        <v>VZ</v>
      </c>
      <c r="D13" s="44" t="s">
        <v>87</v>
      </c>
      <c r="E13" s="45">
        <v>205.8</v>
      </c>
      <c r="F13" s="46" t="s">
        <v>88</v>
      </c>
      <c r="G13" s="47"/>
      <c r="H13" s="46"/>
      <c r="I13" s="47"/>
      <c r="J13" s="48"/>
      <c r="K13" s="49">
        <v>16.166699999999999</v>
      </c>
      <c r="L13" s="50" t="s">
        <v>65</v>
      </c>
      <c r="M13" s="51"/>
      <c r="N13" s="50"/>
      <c r="O13" s="51"/>
      <c r="P13" s="52"/>
      <c r="Q13" s="45">
        <v>124.33</v>
      </c>
      <c r="R13" s="46" t="s">
        <v>88</v>
      </c>
      <c r="S13" s="47"/>
      <c r="T13" s="46"/>
      <c r="U13" s="47"/>
      <c r="V13" s="48"/>
      <c r="W13" s="45">
        <v>47.666699999999999</v>
      </c>
      <c r="X13" s="46" t="s">
        <v>89</v>
      </c>
      <c r="Y13" s="47"/>
      <c r="Z13" s="46"/>
      <c r="AA13" s="47"/>
      <c r="AB13" s="48"/>
      <c r="AC13" s="53">
        <v>0</v>
      </c>
      <c r="AD13" s="54"/>
      <c r="AE13" s="54"/>
      <c r="AF13" s="45">
        <v>56.9</v>
      </c>
      <c r="AG13" s="46" t="s">
        <v>90</v>
      </c>
      <c r="AH13" s="47"/>
      <c r="AI13" s="46"/>
      <c r="AJ13" s="47"/>
      <c r="AK13" s="46"/>
    </row>
    <row r="14" spans="1:37" x14ac:dyDescent="0.2">
      <c r="A14" s="32" t="str">
        <f t="shared" si="0"/>
        <v>Progeny PGY 8116 SS</v>
      </c>
      <c r="B14" s="33" t="str">
        <f t="shared" si="1"/>
        <v>RR,LL</v>
      </c>
      <c r="C14" s="33" t="str">
        <f t="shared" si="2"/>
        <v>SS</v>
      </c>
      <c r="D14" s="33" t="s">
        <v>91</v>
      </c>
      <c r="E14" s="34">
        <v>205.28</v>
      </c>
      <c r="F14" s="35" t="s">
        <v>88</v>
      </c>
      <c r="G14" s="36">
        <v>221.45</v>
      </c>
      <c r="H14" s="35" t="s">
        <v>56</v>
      </c>
      <c r="I14" s="36">
        <v>219.54</v>
      </c>
      <c r="J14" s="37" t="s">
        <v>48</v>
      </c>
      <c r="K14" s="38">
        <v>15.066700000000001</v>
      </c>
      <c r="L14" s="39" t="s">
        <v>92</v>
      </c>
      <c r="M14" s="40">
        <v>16.633299999999998</v>
      </c>
      <c r="N14" s="39" t="s">
        <v>76</v>
      </c>
      <c r="O14" s="40">
        <v>17.2333</v>
      </c>
      <c r="P14" s="41" t="s">
        <v>56</v>
      </c>
      <c r="Q14" s="34">
        <v>119.33</v>
      </c>
      <c r="R14" s="35" t="s">
        <v>84</v>
      </c>
      <c r="S14" s="36">
        <v>108.67</v>
      </c>
      <c r="T14" s="35" t="s">
        <v>93</v>
      </c>
      <c r="U14" s="36">
        <v>108.67</v>
      </c>
      <c r="V14" s="37" t="s">
        <v>48</v>
      </c>
      <c r="W14" s="34">
        <v>55</v>
      </c>
      <c r="X14" s="35" t="s">
        <v>54</v>
      </c>
      <c r="Y14" s="36">
        <v>53.166699999999999</v>
      </c>
      <c r="Z14" s="35" t="s">
        <v>48</v>
      </c>
      <c r="AA14" s="36">
        <v>53.166699999999999</v>
      </c>
      <c r="AB14" s="37" t="s">
        <v>48</v>
      </c>
      <c r="AC14" s="42">
        <v>0</v>
      </c>
      <c r="AD14" s="43">
        <v>0</v>
      </c>
      <c r="AE14" s="43">
        <v>0</v>
      </c>
      <c r="AF14" s="34">
        <v>59.1</v>
      </c>
      <c r="AG14" s="35" t="s">
        <v>94</v>
      </c>
      <c r="AH14" s="36">
        <v>58.35</v>
      </c>
      <c r="AI14" s="35" t="s">
        <v>65</v>
      </c>
      <c r="AJ14" s="36"/>
      <c r="AK14" s="35"/>
    </row>
    <row r="15" spans="1:37" x14ac:dyDescent="0.2">
      <c r="A15" s="44" t="str">
        <f t="shared" si="0"/>
        <v>Local Seed Co. LC1577 VT2P**</v>
      </c>
      <c r="B15" s="44" t="str">
        <f t="shared" si="1"/>
        <v>RR</v>
      </c>
      <c r="C15" s="44" t="str">
        <f t="shared" si="2"/>
        <v>VT2P</v>
      </c>
      <c r="D15" s="44" t="s">
        <v>95</v>
      </c>
      <c r="E15" s="45">
        <v>203.89</v>
      </c>
      <c r="F15" s="46" t="s">
        <v>88</v>
      </c>
      <c r="G15" s="47">
        <v>224.23</v>
      </c>
      <c r="H15" s="46" t="s">
        <v>56</v>
      </c>
      <c r="I15" s="47"/>
      <c r="J15" s="48"/>
      <c r="K15" s="49">
        <v>15.4</v>
      </c>
      <c r="L15" s="50" t="s">
        <v>83</v>
      </c>
      <c r="M15" s="51">
        <v>16.149999999999999</v>
      </c>
      <c r="N15" s="50" t="s">
        <v>75</v>
      </c>
      <c r="O15" s="51"/>
      <c r="P15" s="52"/>
      <c r="Q15" s="45">
        <v>115</v>
      </c>
      <c r="R15" s="46" t="s">
        <v>50</v>
      </c>
      <c r="S15" s="47">
        <v>103.83</v>
      </c>
      <c r="T15" s="46" t="s">
        <v>96</v>
      </c>
      <c r="U15" s="47"/>
      <c r="V15" s="48"/>
      <c r="W15" s="45">
        <v>44.666699999999999</v>
      </c>
      <c r="X15" s="46" t="s">
        <v>63</v>
      </c>
      <c r="Y15" s="47">
        <v>44.833300000000001</v>
      </c>
      <c r="Z15" s="46" t="s">
        <v>97</v>
      </c>
      <c r="AA15" s="47"/>
      <c r="AB15" s="48"/>
      <c r="AC15" s="53">
        <v>0</v>
      </c>
      <c r="AD15" s="54">
        <v>0</v>
      </c>
      <c r="AE15" s="54"/>
      <c r="AF15" s="45">
        <v>58.1</v>
      </c>
      <c r="AG15" s="46" t="s">
        <v>86</v>
      </c>
      <c r="AH15" s="47">
        <v>58.05</v>
      </c>
      <c r="AI15" s="46" t="s">
        <v>76</v>
      </c>
      <c r="AJ15" s="47"/>
      <c r="AK15" s="46"/>
    </row>
    <row r="16" spans="1:37" x14ac:dyDescent="0.2">
      <c r="A16" s="32" t="str">
        <f t="shared" si="0"/>
        <v>Mission Seed A1548 DGVT2P</v>
      </c>
      <c r="B16" s="33" t="str">
        <f t="shared" si="1"/>
        <v>RR2</v>
      </c>
      <c r="C16" s="33" t="str">
        <f t="shared" si="2"/>
        <v>VT2P</v>
      </c>
      <c r="D16" s="33" t="s">
        <v>98</v>
      </c>
      <c r="E16" s="34">
        <v>203.87</v>
      </c>
      <c r="F16" s="35" t="s">
        <v>88</v>
      </c>
      <c r="G16" s="36"/>
      <c r="H16" s="35"/>
      <c r="I16" s="36"/>
      <c r="J16" s="37"/>
      <c r="K16" s="38">
        <v>14.833299999999999</v>
      </c>
      <c r="L16" s="39" t="s">
        <v>66</v>
      </c>
      <c r="M16" s="40"/>
      <c r="N16" s="39"/>
      <c r="O16" s="40"/>
      <c r="P16" s="41"/>
      <c r="Q16" s="34">
        <v>118.67</v>
      </c>
      <c r="R16" s="35" t="s">
        <v>57</v>
      </c>
      <c r="S16" s="36"/>
      <c r="T16" s="35"/>
      <c r="U16" s="36"/>
      <c r="V16" s="37"/>
      <c r="W16" s="34">
        <v>45.333300000000001</v>
      </c>
      <c r="X16" s="35" t="s">
        <v>99</v>
      </c>
      <c r="Y16" s="36"/>
      <c r="Z16" s="35"/>
      <c r="AA16" s="36"/>
      <c r="AB16" s="37"/>
      <c r="AC16" s="42">
        <v>0</v>
      </c>
      <c r="AD16" s="43"/>
      <c r="AE16" s="43"/>
      <c r="AF16" s="34">
        <v>57.666699999999999</v>
      </c>
      <c r="AG16" s="35" t="s">
        <v>100</v>
      </c>
      <c r="AH16" s="36"/>
      <c r="AI16" s="35"/>
      <c r="AJ16" s="36"/>
      <c r="AK16" s="35"/>
    </row>
    <row r="17" spans="1:37" x14ac:dyDescent="0.2">
      <c r="A17" s="44" t="str">
        <f t="shared" si="0"/>
        <v xml:space="preserve">Dyna-Gro D54VC34 </v>
      </c>
      <c r="B17" s="44" t="str">
        <f t="shared" si="1"/>
        <v>RR</v>
      </c>
      <c r="C17" s="44" t="str">
        <f t="shared" si="2"/>
        <v>VT2P</v>
      </c>
      <c r="D17" s="44" t="s">
        <v>101</v>
      </c>
      <c r="E17" s="45">
        <v>202.97</v>
      </c>
      <c r="F17" s="46" t="s">
        <v>88</v>
      </c>
      <c r="G17" s="47"/>
      <c r="H17" s="46"/>
      <c r="I17" s="47"/>
      <c r="J17" s="48"/>
      <c r="K17" s="49">
        <v>15.2667</v>
      </c>
      <c r="L17" s="50" t="s">
        <v>83</v>
      </c>
      <c r="M17" s="51"/>
      <c r="N17" s="50"/>
      <c r="O17" s="51"/>
      <c r="P17" s="52"/>
      <c r="Q17" s="45">
        <v>120.33</v>
      </c>
      <c r="R17" s="46" t="s">
        <v>102</v>
      </c>
      <c r="S17" s="47"/>
      <c r="T17" s="46"/>
      <c r="U17" s="47"/>
      <c r="V17" s="48"/>
      <c r="W17" s="45">
        <v>45.666699999999999</v>
      </c>
      <c r="X17" s="46" t="s">
        <v>51</v>
      </c>
      <c r="Y17" s="47"/>
      <c r="Z17" s="46"/>
      <c r="AA17" s="47"/>
      <c r="AB17" s="48"/>
      <c r="AC17" s="53">
        <v>0</v>
      </c>
      <c r="AD17" s="54"/>
      <c r="AE17" s="54"/>
      <c r="AF17" s="45">
        <v>58.366700000000002</v>
      </c>
      <c r="AG17" s="46" t="s">
        <v>62</v>
      </c>
      <c r="AH17" s="47"/>
      <c r="AI17" s="46"/>
      <c r="AJ17" s="47"/>
      <c r="AK17" s="46"/>
    </row>
    <row r="18" spans="1:37" x14ac:dyDescent="0.2">
      <c r="A18" s="32" t="str">
        <f t="shared" si="0"/>
        <v>Progeny PGY 9114 VT2P</v>
      </c>
      <c r="B18" s="33" t="str">
        <f t="shared" si="1"/>
        <v>RR</v>
      </c>
      <c r="C18" s="33" t="str">
        <f t="shared" si="2"/>
        <v>VT2P</v>
      </c>
      <c r="D18" s="33" t="s">
        <v>103</v>
      </c>
      <c r="E18" s="34">
        <v>202.87</v>
      </c>
      <c r="F18" s="35" t="s">
        <v>88</v>
      </c>
      <c r="G18" s="36">
        <v>225.25</v>
      </c>
      <c r="H18" s="35" t="s">
        <v>56</v>
      </c>
      <c r="I18" s="36">
        <v>218.44</v>
      </c>
      <c r="J18" s="37" t="s">
        <v>48</v>
      </c>
      <c r="K18" s="38">
        <v>14.566700000000001</v>
      </c>
      <c r="L18" s="39" t="s">
        <v>104</v>
      </c>
      <c r="M18" s="40">
        <v>16.066700000000001</v>
      </c>
      <c r="N18" s="39" t="s">
        <v>60</v>
      </c>
      <c r="O18" s="40">
        <v>16.5778</v>
      </c>
      <c r="P18" s="41" t="s">
        <v>105</v>
      </c>
      <c r="Q18" s="34">
        <v>117.33</v>
      </c>
      <c r="R18" s="35" t="s">
        <v>71</v>
      </c>
      <c r="S18" s="36">
        <v>105.17</v>
      </c>
      <c r="T18" s="35" t="s">
        <v>76</v>
      </c>
      <c r="U18" s="36">
        <v>105.17</v>
      </c>
      <c r="V18" s="37" t="s">
        <v>48</v>
      </c>
      <c r="W18" s="34">
        <v>46.666699999999999</v>
      </c>
      <c r="X18" s="35" t="s">
        <v>72</v>
      </c>
      <c r="Y18" s="36">
        <v>45</v>
      </c>
      <c r="Z18" s="35" t="s">
        <v>97</v>
      </c>
      <c r="AA18" s="36">
        <v>45</v>
      </c>
      <c r="AB18" s="37" t="s">
        <v>106</v>
      </c>
      <c r="AC18" s="42">
        <v>0</v>
      </c>
      <c r="AD18" s="43">
        <v>0</v>
      </c>
      <c r="AE18" s="43">
        <v>0</v>
      </c>
      <c r="AF18" s="34">
        <v>59.1</v>
      </c>
      <c r="AG18" s="35" t="s">
        <v>94</v>
      </c>
      <c r="AH18" s="36">
        <v>58.633299999999998</v>
      </c>
      <c r="AI18" s="35" t="s">
        <v>56</v>
      </c>
      <c r="AJ18" s="36"/>
      <c r="AK18" s="35"/>
    </row>
    <row r="19" spans="1:37" x14ac:dyDescent="0.2">
      <c r="A19" s="44" t="str">
        <f t="shared" si="0"/>
        <v>Local Seed Co. LC1488 VT2P</v>
      </c>
      <c r="B19" s="44" t="str">
        <f t="shared" si="1"/>
        <v>RR</v>
      </c>
      <c r="C19" s="44" t="str">
        <f t="shared" si="2"/>
        <v>VT2P</v>
      </c>
      <c r="D19" s="44" t="s">
        <v>107</v>
      </c>
      <c r="E19" s="45">
        <v>202.67</v>
      </c>
      <c r="F19" s="46" t="s">
        <v>88</v>
      </c>
      <c r="G19" s="47">
        <v>216.15</v>
      </c>
      <c r="H19" s="46" t="s">
        <v>65</v>
      </c>
      <c r="I19" s="47"/>
      <c r="J19" s="48"/>
      <c r="K19" s="49">
        <v>14.8</v>
      </c>
      <c r="L19" s="50" t="s">
        <v>71</v>
      </c>
      <c r="M19" s="51">
        <v>15.6</v>
      </c>
      <c r="N19" s="50" t="s">
        <v>108</v>
      </c>
      <c r="O19" s="51"/>
      <c r="P19" s="52"/>
      <c r="Q19" s="45">
        <v>119.33</v>
      </c>
      <c r="R19" s="46" t="s">
        <v>84</v>
      </c>
      <c r="S19" s="47">
        <v>108.33</v>
      </c>
      <c r="T19" s="46" t="s">
        <v>93</v>
      </c>
      <c r="U19" s="47"/>
      <c r="V19" s="48"/>
      <c r="W19" s="45">
        <v>41.333300000000001</v>
      </c>
      <c r="X19" s="46" t="s">
        <v>52</v>
      </c>
      <c r="Y19" s="47">
        <v>44</v>
      </c>
      <c r="Z19" s="46" t="s">
        <v>96</v>
      </c>
      <c r="AA19" s="47"/>
      <c r="AB19" s="48"/>
      <c r="AC19" s="53">
        <v>0</v>
      </c>
      <c r="AD19" s="54">
        <v>0</v>
      </c>
      <c r="AE19" s="54"/>
      <c r="AF19" s="45">
        <v>58.052</v>
      </c>
      <c r="AG19" s="46" t="s">
        <v>102</v>
      </c>
      <c r="AH19" s="47">
        <v>57.736699999999999</v>
      </c>
      <c r="AI19" s="46" t="s">
        <v>76</v>
      </c>
      <c r="AJ19" s="47"/>
      <c r="AK19" s="46"/>
    </row>
    <row r="20" spans="1:37" x14ac:dyDescent="0.2">
      <c r="A20" s="32" t="str">
        <f t="shared" si="0"/>
        <v>AgriGold A645-80 3110</v>
      </c>
      <c r="B20" s="33" t="str">
        <f t="shared" si="1"/>
        <v>RR, LL</v>
      </c>
      <c r="C20" s="33" t="str">
        <f t="shared" si="2"/>
        <v>VR</v>
      </c>
      <c r="D20" s="33" t="s">
        <v>109</v>
      </c>
      <c r="E20" s="34">
        <v>202.57</v>
      </c>
      <c r="F20" s="35" t="s">
        <v>88</v>
      </c>
      <c r="G20" s="36"/>
      <c r="H20" s="35"/>
      <c r="I20" s="36"/>
      <c r="J20" s="37"/>
      <c r="K20" s="38">
        <v>15.7667</v>
      </c>
      <c r="L20" s="39" t="s">
        <v>85</v>
      </c>
      <c r="M20" s="40"/>
      <c r="N20" s="39"/>
      <c r="O20" s="40"/>
      <c r="P20" s="41"/>
      <c r="Q20" s="34">
        <v>129.66999999999999</v>
      </c>
      <c r="R20" s="35" t="s">
        <v>48</v>
      </c>
      <c r="S20" s="36"/>
      <c r="T20" s="35"/>
      <c r="U20" s="36"/>
      <c r="V20" s="37"/>
      <c r="W20" s="34">
        <v>57.333300000000001</v>
      </c>
      <c r="X20" s="35" t="s">
        <v>48</v>
      </c>
      <c r="Y20" s="36"/>
      <c r="Z20" s="35"/>
      <c r="AA20" s="36"/>
      <c r="AB20" s="37"/>
      <c r="AC20" s="42">
        <v>0</v>
      </c>
      <c r="AD20" s="43"/>
      <c r="AE20" s="43"/>
      <c r="AF20" s="34">
        <v>58.333300000000001</v>
      </c>
      <c r="AG20" s="35" t="s">
        <v>62</v>
      </c>
      <c r="AH20" s="36"/>
      <c r="AI20" s="35"/>
      <c r="AJ20" s="36"/>
      <c r="AK20" s="35"/>
    </row>
    <row r="21" spans="1:37" x14ac:dyDescent="0.2">
      <c r="A21" s="44" t="str">
        <f t="shared" si="0"/>
        <v xml:space="preserve">Dyna-Gro D55VC80** </v>
      </c>
      <c r="B21" s="44" t="str">
        <f t="shared" si="1"/>
        <v>RR</v>
      </c>
      <c r="C21" s="44" t="str">
        <f t="shared" si="2"/>
        <v>VT2P </v>
      </c>
      <c r="D21" s="44" t="s">
        <v>110</v>
      </c>
      <c r="E21" s="45">
        <v>202.51</v>
      </c>
      <c r="F21" s="46" t="s">
        <v>88</v>
      </c>
      <c r="G21" s="47">
        <v>225.55</v>
      </c>
      <c r="H21" s="46" t="s">
        <v>56</v>
      </c>
      <c r="I21" s="47"/>
      <c r="J21" s="48"/>
      <c r="K21" s="49">
        <v>15.666700000000001</v>
      </c>
      <c r="L21" s="50" t="s">
        <v>111</v>
      </c>
      <c r="M21" s="51">
        <v>16.916699999999999</v>
      </c>
      <c r="N21" s="50" t="s">
        <v>65</v>
      </c>
      <c r="O21" s="51"/>
      <c r="P21" s="52"/>
      <c r="Q21" s="45">
        <v>120</v>
      </c>
      <c r="R21" s="46" t="s">
        <v>72</v>
      </c>
      <c r="S21" s="47">
        <v>108.5</v>
      </c>
      <c r="T21" s="46" t="s">
        <v>93</v>
      </c>
      <c r="U21" s="47"/>
      <c r="V21" s="48"/>
      <c r="W21" s="45">
        <v>54</v>
      </c>
      <c r="X21" s="46" t="s">
        <v>56</v>
      </c>
      <c r="Y21" s="47">
        <v>50.5</v>
      </c>
      <c r="Z21" s="46" t="s">
        <v>54</v>
      </c>
      <c r="AA21" s="47"/>
      <c r="AB21" s="48"/>
      <c r="AC21" s="53">
        <v>0</v>
      </c>
      <c r="AD21" s="54">
        <v>0</v>
      </c>
      <c r="AE21" s="54"/>
      <c r="AF21" s="45">
        <v>57.666699999999999</v>
      </c>
      <c r="AG21" s="46" t="s">
        <v>100</v>
      </c>
      <c r="AH21" s="47">
        <v>57.283299999999997</v>
      </c>
      <c r="AI21" s="46" t="s">
        <v>75</v>
      </c>
      <c r="AJ21" s="47"/>
      <c r="AK21" s="46"/>
    </row>
    <row r="22" spans="1:37" x14ac:dyDescent="0.2">
      <c r="A22" s="32" t="str">
        <f t="shared" si="0"/>
        <v>Mission Seed A1657 VT2P</v>
      </c>
      <c r="B22" s="33" t="str">
        <f t="shared" si="1"/>
        <v>RR2</v>
      </c>
      <c r="C22" s="33" t="str">
        <f t="shared" si="2"/>
        <v>VT2P</v>
      </c>
      <c r="D22" s="33" t="s">
        <v>112</v>
      </c>
      <c r="E22" s="34">
        <v>201.48</v>
      </c>
      <c r="F22" s="35" t="s">
        <v>88</v>
      </c>
      <c r="G22" s="36"/>
      <c r="H22" s="35"/>
      <c r="I22" s="36"/>
      <c r="J22" s="37"/>
      <c r="K22" s="38">
        <v>16.066700000000001</v>
      </c>
      <c r="L22" s="39" t="s">
        <v>65</v>
      </c>
      <c r="M22" s="40"/>
      <c r="N22" s="39"/>
      <c r="O22" s="40"/>
      <c r="P22" s="41"/>
      <c r="Q22" s="34">
        <v>113.67</v>
      </c>
      <c r="R22" s="35" t="s">
        <v>49</v>
      </c>
      <c r="S22" s="36"/>
      <c r="T22" s="35"/>
      <c r="U22" s="36"/>
      <c r="V22" s="37"/>
      <c r="W22" s="34">
        <v>47.666699999999999</v>
      </c>
      <c r="X22" s="35" t="s">
        <v>89</v>
      </c>
      <c r="Y22" s="36"/>
      <c r="Z22" s="35"/>
      <c r="AA22" s="36"/>
      <c r="AB22" s="37"/>
      <c r="AC22" s="42">
        <v>0</v>
      </c>
      <c r="AD22" s="43"/>
      <c r="AE22" s="43"/>
      <c r="AF22" s="34">
        <v>57.8</v>
      </c>
      <c r="AG22" s="35" t="s">
        <v>68</v>
      </c>
      <c r="AH22" s="36"/>
      <c r="AI22" s="35"/>
      <c r="AJ22" s="36"/>
      <c r="AK22" s="35"/>
    </row>
    <row r="23" spans="1:37" x14ac:dyDescent="0.2">
      <c r="A23" s="44" t="str">
        <f t="shared" si="0"/>
        <v>NK Seeds 1677 3110</v>
      </c>
      <c r="B23" s="44" t="str">
        <f t="shared" si="1"/>
        <v>RR</v>
      </c>
      <c r="C23" s="44" t="str">
        <f t="shared" si="2"/>
        <v>VR</v>
      </c>
      <c r="D23" s="44" t="s">
        <v>113</v>
      </c>
      <c r="E23" s="45">
        <v>200.26</v>
      </c>
      <c r="F23" s="46" t="s">
        <v>88</v>
      </c>
      <c r="G23" s="47"/>
      <c r="H23" s="46"/>
      <c r="I23" s="47"/>
      <c r="J23" s="48"/>
      <c r="K23" s="49">
        <v>15.333299999999999</v>
      </c>
      <c r="L23" s="50" t="s">
        <v>83</v>
      </c>
      <c r="M23" s="51"/>
      <c r="N23" s="50"/>
      <c r="O23" s="51"/>
      <c r="P23" s="52"/>
      <c r="Q23" s="45">
        <v>124.33</v>
      </c>
      <c r="R23" s="46" t="s">
        <v>88</v>
      </c>
      <c r="S23" s="47"/>
      <c r="T23" s="46"/>
      <c r="U23" s="47"/>
      <c r="V23" s="48"/>
      <c r="W23" s="45">
        <v>48.666699999999999</v>
      </c>
      <c r="X23" s="46" t="s">
        <v>89</v>
      </c>
      <c r="Y23" s="47"/>
      <c r="Z23" s="46"/>
      <c r="AA23" s="47"/>
      <c r="AB23" s="48"/>
      <c r="AC23" s="53">
        <v>0</v>
      </c>
      <c r="AD23" s="54"/>
      <c r="AE23" s="54"/>
      <c r="AF23" s="45">
        <v>57.5</v>
      </c>
      <c r="AG23" s="46" t="s">
        <v>59</v>
      </c>
      <c r="AH23" s="47"/>
      <c r="AI23" s="46"/>
      <c r="AJ23" s="47"/>
      <c r="AK23" s="46"/>
    </row>
    <row r="24" spans="1:37" x14ac:dyDescent="0.2">
      <c r="A24" s="32" t="str">
        <f t="shared" si="0"/>
        <v xml:space="preserve">Warren Seed DS 5676  </v>
      </c>
      <c r="B24" s="33" t="str">
        <f t="shared" si="1"/>
        <v>RR, LL</v>
      </c>
      <c r="C24" s="33" t="str">
        <f t="shared" si="2"/>
        <v>YGCB, HX1</v>
      </c>
      <c r="D24" s="33" t="s">
        <v>114</v>
      </c>
      <c r="E24" s="34">
        <v>200.25</v>
      </c>
      <c r="F24" s="35" t="s">
        <v>88</v>
      </c>
      <c r="G24" s="36"/>
      <c r="H24" s="35"/>
      <c r="I24" s="36"/>
      <c r="J24" s="37"/>
      <c r="K24" s="38">
        <v>15.966699999999999</v>
      </c>
      <c r="L24" s="39" t="s">
        <v>94</v>
      </c>
      <c r="M24" s="40"/>
      <c r="N24" s="39"/>
      <c r="O24" s="40"/>
      <c r="P24" s="41"/>
      <c r="Q24" s="34">
        <v>121</v>
      </c>
      <c r="R24" s="35" t="s">
        <v>62</v>
      </c>
      <c r="S24" s="36"/>
      <c r="T24" s="35"/>
      <c r="U24" s="36"/>
      <c r="V24" s="37"/>
      <c r="W24" s="34">
        <v>48.333300000000001</v>
      </c>
      <c r="X24" s="35" t="s">
        <v>89</v>
      </c>
      <c r="Y24" s="36"/>
      <c r="Z24" s="35"/>
      <c r="AA24" s="36"/>
      <c r="AB24" s="37"/>
      <c r="AC24" s="42">
        <v>0</v>
      </c>
      <c r="AD24" s="43"/>
      <c r="AE24" s="43"/>
      <c r="AF24" s="34">
        <v>58.966700000000003</v>
      </c>
      <c r="AG24" s="35" t="s">
        <v>81</v>
      </c>
      <c r="AH24" s="36"/>
      <c r="AI24" s="35"/>
      <c r="AJ24" s="36"/>
      <c r="AK24" s="35"/>
    </row>
    <row r="25" spans="1:37" x14ac:dyDescent="0.2">
      <c r="A25" s="44" t="str">
        <f t="shared" si="0"/>
        <v>AgriGold A6659 VT2RIB**</v>
      </c>
      <c r="B25" s="44" t="str">
        <f t="shared" si="1"/>
        <v>RR</v>
      </c>
      <c r="C25" s="44" t="str">
        <f t="shared" si="2"/>
        <v>VT2P</v>
      </c>
      <c r="D25" s="44" t="s">
        <v>115</v>
      </c>
      <c r="E25" s="45">
        <v>199.76</v>
      </c>
      <c r="F25" s="46" t="s">
        <v>88</v>
      </c>
      <c r="G25" s="47">
        <v>225.08</v>
      </c>
      <c r="H25" s="46" t="s">
        <v>56</v>
      </c>
      <c r="I25" s="47">
        <v>225.36</v>
      </c>
      <c r="J25" s="48" t="s">
        <v>48</v>
      </c>
      <c r="K25" s="49">
        <v>15.9</v>
      </c>
      <c r="L25" s="50" t="s">
        <v>81</v>
      </c>
      <c r="M25" s="51">
        <v>17.0167</v>
      </c>
      <c r="N25" s="50" t="s">
        <v>56</v>
      </c>
      <c r="O25" s="51">
        <v>17.366700000000002</v>
      </c>
      <c r="P25" s="52" t="s">
        <v>54</v>
      </c>
      <c r="Q25" s="45">
        <v>118.33</v>
      </c>
      <c r="R25" s="46" t="s">
        <v>57</v>
      </c>
      <c r="S25" s="47">
        <v>107.5</v>
      </c>
      <c r="T25" s="46" t="s">
        <v>76</v>
      </c>
      <c r="U25" s="47">
        <v>107.5</v>
      </c>
      <c r="V25" s="48" t="s">
        <v>54</v>
      </c>
      <c r="W25" s="45">
        <v>37.333300000000001</v>
      </c>
      <c r="X25" s="46" t="s">
        <v>116</v>
      </c>
      <c r="Y25" s="47">
        <v>41.5</v>
      </c>
      <c r="Z25" s="46" t="s">
        <v>117</v>
      </c>
      <c r="AA25" s="47">
        <v>41.5</v>
      </c>
      <c r="AB25" s="48" t="s">
        <v>105</v>
      </c>
      <c r="AC25" s="53">
        <v>0</v>
      </c>
      <c r="AD25" s="54">
        <v>0</v>
      </c>
      <c r="AE25" s="54">
        <v>0</v>
      </c>
      <c r="AF25" s="45">
        <v>58</v>
      </c>
      <c r="AG25" s="46" t="s">
        <v>73</v>
      </c>
      <c r="AH25" s="47">
        <v>57.55</v>
      </c>
      <c r="AI25" s="46" t="s">
        <v>97</v>
      </c>
      <c r="AJ25" s="47"/>
      <c r="AK25" s="46"/>
    </row>
    <row r="26" spans="1:37" x14ac:dyDescent="0.2">
      <c r="A26" s="32" t="str">
        <f t="shared" si="0"/>
        <v>Local Seed Co. LC1506 VT2P</v>
      </c>
      <c r="B26" s="33" t="str">
        <f t="shared" si="1"/>
        <v>RR</v>
      </c>
      <c r="C26" s="33" t="str">
        <f t="shared" si="2"/>
        <v>VT2P</v>
      </c>
      <c r="D26" s="33" t="s">
        <v>118</v>
      </c>
      <c r="E26" s="34">
        <v>198.99</v>
      </c>
      <c r="F26" s="35" t="s">
        <v>88</v>
      </c>
      <c r="G26" s="36"/>
      <c r="H26" s="35"/>
      <c r="I26" s="36"/>
      <c r="J26" s="37"/>
      <c r="K26" s="38">
        <v>14.6</v>
      </c>
      <c r="L26" s="39" t="s">
        <v>119</v>
      </c>
      <c r="M26" s="40"/>
      <c r="N26" s="39"/>
      <c r="O26" s="40"/>
      <c r="P26" s="41"/>
      <c r="Q26" s="34">
        <v>118</v>
      </c>
      <c r="R26" s="35" t="s">
        <v>57</v>
      </c>
      <c r="S26" s="36"/>
      <c r="T26" s="35"/>
      <c r="U26" s="36"/>
      <c r="V26" s="37"/>
      <c r="W26" s="34">
        <v>49</v>
      </c>
      <c r="X26" s="35" t="s">
        <v>85</v>
      </c>
      <c r="Y26" s="36"/>
      <c r="Z26" s="35"/>
      <c r="AA26" s="36"/>
      <c r="AB26" s="37"/>
      <c r="AC26" s="42">
        <v>0</v>
      </c>
      <c r="AD26" s="43"/>
      <c r="AE26" s="43"/>
      <c r="AF26" s="34">
        <v>59.833300000000001</v>
      </c>
      <c r="AG26" s="35" t="s">
        <v>54</v>
      </c>
      <c r="AH26" s="36"/>
      <c r="AI26" s="35"/>
      <c r="AJ26" s="36"/>
      <c r="AK26" s="35"/>
    </row>
    <row r="27" spans="1:37" x14ac:dyDescent="0.2">
      <c r="A27" s="44" t="str">
        <f t="shared" si="0"/>
        <v>Dekalb DKC65-95 RIB GENVT2PRIB**</v>
      </c>
      <c r="B27" s="44" t="str">
        <f t="shared" si="1"/>
        <v>RR</v>
      </c>
      <c r="C27" s="44" t="str">
        <f t="shared" si="2"/>
        <v>VT2P</v>
      </c>
      <c r="D27" s="44" t="s">
        <v>120</v>
      </c>
      <c r="E27" s="45">
        <v>196.91</v>
      </c>
      <c r="F27" s="46" t="s">
        <v>88</v>
      </c>
      <c r="G27" s="47">
        <v>214.26</v>
      </c>
      <c r="H27" s="46" t="s">
        <v>65</v>
      </c>
      <c r="I27" s="47">
        <v>216.94</v>
      </c>
      <c r="J27" s="48" t="s">
        <v>48</v>
      </c>
      <c r="K27" s="49">
        <v>15.6</v>
      </c>
      <c r="L27" s="50" t="s">
        <v>121</v>
      </c>
      <c r="M27" s="51">
        <v>16.833300000000001</v>
      </c>
      <c r="N27" s="50" t="s">
        <v>55</v>
      </c>
      <c r="O27" s="51">
        <v>17.5444</v>
      </c>
      <c r="P27" s="52" t="s">
        <v>48</v>
      </c>
      <c r="Q27" s="45">
        <v>115.5</v>
      </c>
      <c r="R27" s="46" t="s">
        <v>71</v>
      </c>
      <c r="S27" s="47">
        <v>105.19</v>
      </c>
      <c r="T27" s="46" t="s">
        <v>76</v>
      </c>
      <c r="U27" s="47">
        <v>105.01</v>
      </c>
      <c r="V27" s="48" t="s">
        <v>48</v>
      </c>
      <c r="W27" s="45">
        <v>46.333300000000001</v>
      </c>
      <c r="X27" s="46" t="s">
        <v>51</v>
      </c>
      <c r="Y27" s="47">
        <v>46.5</v>
      </c>
      <c r="Z27" s="46" t="s">
        <v>93</v>
      </c>
      <c r="AA27" s="47">
        <v>46.5</v>
      </c>
      <c r="AB27" s="48" t="s">
        <v>78</v>
      </c>
      <c r="AC27" s="53">
        <v>0</v>
      </c>
      <c r="AD27" s="54">
        <v>0</v>
      </c>
      <c r="AE27" s="54">
        <v>0</v>
      </c>
      <c r="AF27" s="45">
        <v>59.366700000000002</v>
      </c>
      <c r="AG27" s="46" t="s">
        <v>93</v>
      </c>
      <c r="AH27" s="47">
        <v>58.566699999999997</v>
      </c>
      <c r="AI27" s="46" t="s">
        <v>56</v>
      </c>
      <c r="AJ27" s="47"/>
      <c r="AK27" s="46"/>
    </row>
    <row r="28" spans="1:37" x14ac:dyDescent="0.2">
      <c r="A28" s="32" t="str">
        <f t="shared" si="0"/>
        <v>Mission Seed A1477 DGVT2P</v>
      </c>
      <c r="B28" s="33" t="str">
        <f t="shared" si="1"/>
        <v>RR2</v>
      </c>
      <c r="C28" s="33" t="str">
        <f t="shared" si="2"/>
        <v>VT2P</v>
      </c>
      <c r="D28" s="33" t="s">
        <v>122</v>
      </c>
      <c r="E28" s="34">
        <v>194.11</v>
      </c>
      <c r="F28" s="35" t="s">
        <v>94</v>
      </c>
      <c r="G28" s="36"/>
      <c r="H28" s="35"/>
      <c r="I28" s="36"/>
      <c r="J28" s="37"/>
      <c r="K28" s="38">
        <v>16.2667</v>
      </c>
      <c r="L28" s="39" t="s">
        <v>56</v>
      </c>
      <c r="M28" s="40"/>
      <c r="N28" s="39"/>
      <c r="O28" s="40"/>
      <c r="P28" s="41"/>
      <c r="Q28" s="34">
        <v>122</v>
      </c>
      <c r="R28" s="35" t="s">
        <v>81</v>
      </c>
      <c r="S28" s="36"/>
      <c r="T28" s="35"/>
      <c r="U28" s="36"/>
      <c r="V28" s="37"/>
      <c r="W28" s="34">
        <v>53</v>
      </c>
      <c r="X28" s="35" t="s">
        <v>65</v>
      </c>
      <c r="Y28" s="36"/>
      <c r="Z28" s="35"/>
      <c r="AA28" s="36"/>
      <c r="AB28" s="37"/>
      <c r="AC28" s="42">
        <v>0</v>
      </c>
      <c r="AD28" s="43"/>
      <c r="AE28" s="43"/>
      <c r="AF28" s="34">
        <v>56.966700000000003</v>
      </c>
      <c r="AG28" s="35" t="s">
        <v>90</v>
      </c>
      <c r="AH28" s="36"/>
      <c r="AI28" s="35"/>
      <c r="AJ28" s="36"/>
      <c r="AK28" s="35"/>
    </row>
    <row r="29" spans="1:37" x14ac:dyDescent="0.2">
      <c r="A29" s="44" t="str">
        <f t="shared" si="0"/>
        <v>Dekalb DKC66-18 RIB GENVT2PRIB</v>
      </c>
      <c r="B29" s="44" t="str">
        <f t="shared" si="1"/>
        <v>RR</v>
      </c>
      <c r="C29" s="44" t="str">
        <f t="shared" si="2"/>
        <v>VT2P</v>
      </c>
      <c r="D29" s="44" t="s">
        <v>123</v>
      </c>
      <c r="E29" s="45">
        <v>193.29</v>
      </c>
      <c r="F29" s="46" t="s">
        <v>124</v>
      </c>
      <c r="G29" s="47"/>
      <c r="H29" s="46"/>
      <c r="I29" s="47"/>
      <c r="J29" s="48"/>
      <c r="K29" s="49">
        <v>15.7333</v>
      </c>
      <c r="L29" s="50" t="s">
        <v>89</v>
      </c>
      <c r="M29" s="51"/>
      <c r="N29" s="50"/>
      <c r="O29" s="51"/>
      <c r="P29" s="52"/>
      <c r="Q29" s="45">
        <v>113</v>
      </c>
      <c r="R29" s="46" t="s">
        <v>104</v>
      </c>
      <c r="S29" s="47"/>
      <c r="T29" s="46"/>
      <c r="U29" s="47"/>
      <c r="V29" s="48"/>
      <c r="W29" s="45">
        <v>49.666699999999999</v>
      </c>
      <c r="X29" s="46" t="s">
        <v>81</v>
      </c>
      <c r="Y29" s="47"/>
      <c r="Z29" s="46"/>
      <c r="AA29" s="47"/>
      <c r="AB29" s="48"/>
      <c r="AC29" s="53">
        <v>0</v>
      </c>
      <c r="AD29" s="54"/>
      <c r="AE29" s="54"/>
      <c r="AF29" s="45">
        <v>58.1</v>
      </c>
      <c r="AG29" s="46" t="s">
        <v>86</v>
      </c>
      <c r="AH29" s="47"/>
      <c r="AI29" s="46"/>
      <c r="AJ29" s="47"/>
      <c r="AK29" s="46"/>
    </row>
    <row r="30" spans="1:37" x14ac:dyDescent="0.2">
      <c r="A30" s="32" t="str">
        <f t="shared" si="0"/>
        <v>AgriGold A6572 VT2RIB ***</v>
      </c>
      <c r="B30" s="33" t="str">
        <f t="shared" si="1"/>
        <v>RR</v>
      </c>
      <c r="C30" s="33" t="str">
        <f t="shared" si="2"/>
        <v>VT2P</v>
      </c>
      <c r="D30" s="33" t="s">
        <v>125</v>
      </c>
      <c r="E30" s="34">
        <v>193.19</v>
      </c>
      <c r="F30" s="35" t="s">
        <v>124</v>
      </c>
      <c r="G30" s="36">
        <v>228.65</v>
      </c>
      <c r="H30" s="35" t="s">
        <v>54</v>
      </c>
      <c r="I30" s="36">
        <v>222.55</v>
      </c>
      <c r="J30" s="37" t="s">
        <v>48</v>
      </c>
      <c r="K30" s="38">
        <v>15.166700000000001</v>
      </c>
      <c r="L30" s="39" t="s">
        <v>83</v>
      </c>
      <c r="M30" s="40">
        <v>16.100000000000001</v>
      </c>
      <c r="N30" s="39" t="s">
        <v>60</v>
      </c>
      <c r="O30" s="40">
        <v>16.911100000000001</v>
      </c>
      <c r="P30" s="41" t="s">
        <v>93</v>
      </c>
      <c r="Q30" s="34">
        <v>115</v>
      </c>
      <c r="R30" s="35" t="s">
        <v>50</v>
      </c>
      <c r="S30" s="36">
        <v>102.67</v>
      </c>
      <c r="T30" s="35" t="s">
        <v>117</v>
      </c>
      <c r="U30" s="36">
        <v>102.67</v>
      </c>
      <c r="V30" s="37" t="s">
        <v>58</v>
      </c>
      <c r="W30" s="34">
        <v>51.333300000000001</v>
      </c>
      <c r="X30" s="35" t="s">
        <v>88</v>
      </c>
      <c r="Y30" s="36">
        <v>50.5</v>
      </c>
      <c r="Z30" s="35" t="s">
        <v>54</v>
      </c>
      <c r="AA30" s="36">
        <v>50.5</v>
      </c>
      <c r="AB30" s="37" t="s">
        <v>54</v>
      </c>
      <c r="AC30" s="42">
        <v>0</v>
      </c>
      <c r="AD30" s="43">
        <v>0</v>
      </c>
      <c r="AE30" s="43">
        <v>0</v>
      </c>
      <c r="AF30" s="34">
        <v>59.366700000000002</v>
      </c>
      <c r="AG30" s="35" t="s">
        <v>93</v>
      </c>
      <c r="AH30" s="36">
        <v>59.2333</v>
      </c>
      <c r="AI30" s="35" t="s">
        <v>48</v>
      </c>
      <c r="AJ30" s="36"/>
      <c r="AK30" s="35"/>
    </row>
    <row r="31" spans="1:37" x14ac:dyDescent="0.2">
      <c r="A31" s="44" t="str">
        <f t="shared" si="0"/>
        <v>Local Seed Co. LC1407 VT2P</v>
      </c>
      <c r="B31" s="44" t="str">
        <f t="shared" si="1"/>
        <v>RR</v>
      </c>
      <c r="C31" s="44" t="str">
        <f t="shared" si="2"/>
        <v>VT2P</v>
      </c>
      <c r="D31" s="44" t="s">
        <v>126</v>
      </c>
      <c r="E31" s="45">
        <v>193.14</v>
      </c>
      <c r="F31" s="46" t="s">
        <v>124</v>
      </c>
      <c r="G31" s="47"/>
      <c r="H31" s="46"/>
      <c r="I31" s="47"/>
      <c r="J31" s="48"/>
      <c r="K31" s="49">
        <v>15.1333</v>
      </c>
      <c r="L31" s="50" t="s">
        <v>83</v>
      </c>
      <c r="M31" s="51"/>
      <c r="N31" s="50"/>
      <c r="O31" s="51"/>
      <c r="P31" s="52"/>
      <c r="Q31" s="45">
        <v>124.67</v>
      </c>
      <c r="R31" s="46" t="s">
        <v>55</v>
      </c>
      <c r="S31" s="47"/>
      <c r="T31" s="46"/>
      <c r="U31" s="47"/>
      <c r="V31" s="48"/>
      <c r="W31" s="45">
        <v>48</v>
      </c>
      <c r="X31" s="46" t="s">
        <v>89</v>
      </c>
      <c r="Y31" s="47"/>
      <c r="Z31" s="46"/>
      <c r="AA31" s="47"/>
      <c r="AB31" s="48"/>
      <c r="AC31" s="53">
        <v>0</v>
      </c>
      <c r="AD31" s="54"/>
      <c r="AE31" s="54"/>
      <c r="AF31" s="45">
        <v>58.533299999999997</v>
      </c>
      <c r="AG31" s="46" t="s">
        <v>79</v>
      </c>
      <c r="AH31" s="47"/>
      <c r="AI31" s="46"/>
      <c r="AJ31" s="47"/>
      <c r="AK31" s="46"/>
    </row>
    <row r="32" spans="1:37" x14ac:dyDescent="0.2">
      <c r="A32" s="32" t="str">
        <f t="shared" si="0"/>
        <v xml:space="preserve">Croplan CP 5678 </v>
      </c>
      <c r="B32" s="33" t="str">
        <f t="shared" si="1"/>
        <v>RR</v>
      </c>
      <c r="C32" s="33" t="str">
        <f t="shared" si="2"/>
        <v>VT2P</v>
      </c>
      <c r="D32" s="33" t="s">
        <v>127</v>
      </c>
      <c r="E32" s="34">
        <v>192.67</v>
      </c>
      <c r="F32" s="35" t="s">
        <v>124</v>
      </c>
      <c r="G32" s="36">
        <v>214</v>
      </c>
      <c r="H32" s="35" t="s">
        <v>65</v>
      </c>
      <c r="I32" s="36">
        <v>220.19</v>
      </c>
      <c r="J32" s="37" t="s">
        <v>48</v>
      </c>
      <c r="K32" s="38">
        <v>15.2667</v>
      </c>
      <c r="L32" s="39" t="s">
        <v>83</v>
      </c>
      <c r="M32" s="40">
        <v>16.383299999999998</v>
      </c>
      <c r="N32" s="39" t="s">
        <v>128</v>
      </c>
      <c r="O32" s="40">
        <v>17.122199999999999</v>
      </c>
      <c r="P32" s="41" t="s">
        <v>65</v>
      </c>
      <c r="Q32" s="34">
        <v>113.67</v>
      </c>
      <c r="R32" s="35" t="s">
        <v>49</v>
      </c>
      <c r="S32" s="36">
        <v>104.33</v>
      </c>
      <c r="T32" s="35" t="s">
        <v>97</v>
      </c>
      <c r="U32" s="36">
        <v>104.33</v>
      </c>
      <c r="V32" s="37" t="s">
        <v>54</v>
      </c>
      <c r="W32" s="34">
        <v>46.666699999999999</v>
      </c>
      <c r="X32" s="35" t="s">
        <v>72</v>
      </c>
      <c r="Y32" s="36">
        <v>46.166699999999999</v>
      </c>
      <c r="Z32" s="35" t="s">
        <v>76</v>
      </c>
      <c r="AA32" s="36">
        <v>46.166699999999999</v>
      </c>
      <c r="AB32" s="37" t="s">
        <v>78</v>
      </c>
      <c r="AC32" s="42">
        <v>0</v>
      </c>
      <c r="AD32" s="43">
        <v>0</v>
      </c>
      <c r="AE32" s="43">
        <v>0</v>
      </c>
      <c r="AF32" s="34">
        <v>58.9</v>
      </c>
      <c r="AG32" s="35" t="s">
        <v>81</v>
      </c>
      <c r="AH32" s="36">
        <v>58.166699999999999</v>
      </c>
      <c r="AI32" s="35" t="s">
        <v>65</v>
      </c>
      <c r="AJ32" s="36"/>
      <c r="AK32" s="35"/>
    </row>
    <row r="33" spans="1:37" x14ac:dyDescent="0.2">
      <c r="A33" s="44" t="str">
        <f t="shared" si="0"/>
        <v>Taylor Seed T-8835 VT2PRO</v>
      </c>
      <c r="B33" s="44" t="str">
        <f t="shared" si="1"/>
        <v>RR2</v>
      </c>
      <c r="C33" s="44" t="str">
        <f t="shared" si="2"/>
        <v>VT2P</v>
      </c>
      <c r="D33" s="44" t="s">
        <v>129</v>
      </c>
      <c r="E33" s="55">
        <v>191.55</v>
      </c>
      <c r="F33" s="46" t="s">
        <v>124</v>
      </c>
      <c r="G33" s="56"/>
      <c r="H33" s="46"/>
      <c r="I33" s="56"/>
      <c r="J33" s="48"/>
      <c r="K33" s="57">
        <v>15.5</v>
      </c>
      <c r="L33" s="50" t="s">
        <v>121</v>
      </c>
      <c r="M33" s="58"/>
      <c r="N33" s="50"/>
      <c r="O33" s="58"/>
      <c r="P33" s="52"/>
      <c r="Q33" s="55">
        <v>115</v>
      </c>
      <c r="R33" s="46" t="s">
        <v>50</v>
      </c>
      <c r="S33" s="56"/>
      <c r="T33" s="46"/>
      <c r="U33" s="56"/>
      <c r="V33" s="48"/>
      <c r="W33" s="55">
        <v>44.333300000000001</v>
      </c>
      <c r="X33" s="46" t="s">
        <v>63</v>
      </c>
      <c r="Y33" s="56"/>
      <c r="Z33" s="46"/>
      <c r="AA33" s="56"/>
      <c r="AB33" s="48"/>
      <c r="AC33" s="53">
        <v>0</v>
      </c>
      <c r="AD33" s="54"/>
      <c r="AE33" s="54"/>
      <c r="AF33" s="55">
        <v>56.866700000000002</v>
      </c>
      <c r="AG33" s="46" t="s">
        <v>90</v>
      </c>
      <c r="AH33" s="56"/>
      <c r="AI33" s="46"/>
      <c r="AJ33" s="56"/>
      <c r="AK33" s="46"/>
    </row>
    <row r="34" spans="1:37" x14ac:dyDescent="0.2">
      <c r="A34" s="32" t="str">
        <f t="shared" si="0"/>
        <v xml:space="preserve">Progeny EXP1915 </v>
      </c>
      <c r="B34" s="33" t="str">
        <f t="shared" si="1"/>
        <v>RR</v>
      </c>
      <c r="C34" s="33" t="str">
        <f t="shared" si="2"/>
        <v>VT2P</v>
      </c>
      <c r="D34" s="33" t="s">
        <v>130</v>
      </c>
      <c r="E34" s="59">
        <v>190.93</v>
      </c>
      <c r="F34" s="35" t="s">
        <v>62</v>
      </c>
      <c r="G34" s="60">
        <v>214.58</v>
      </c>
      <c r="H34" s="35" t="s">
        <v>65</v>
      </c>
      <c r="I34" s="60"/>
      <c r="J34" s="37"/>
      <c r="K34" s="61">
        <v>15.8</v>
      </c>
      <c r="L34" s="39" t="s">
        <v>79</v>
      </c>
      <c r="M34" s="62">
        <v>16.566700000000001</v>
      </c>
      <c r="N34" s="39" t="s">
        <v>76</v>
      </c>
      <c r="O34" s="62"/>
      <c r="P34" s="41"/>
      <c r="Q34" s="59">
        <v>113.33</v>
      </c>
      <c r="R34" s="35" t="s">
        <v>119</v>
      </c>
      <c r="S34" s="60">
        <v>105.33</v>
      </c>
      <c r="T34" s="35" t="s">
        <v>76</v>
      </c>
      <c r="U34" s="60"/>
      <c r="V34" s="37"/>
      <c r="W34" s="59">
        <v>46</v>
      </c>
      <c r="X34" s="35" t="s">
        <v>51</v>
      </c>
      <c r="Y34" s="60">
        <v>47.666699999999999</v>
      </c>
      <c r="Z34" s="35" t="s">
        <v>93</v>
      </c>
      <c r="AA34" s="60"/>
      <c r="AB34" s="37"/>
      <c r="AC34" s="42">
        <v>0</v>
      </c>
      <c r="AD34" s="43">
        <v>0</v>
      </c>
      <c r="AE34" s="43"/>
      <c r="AF34" s="59">
        <v>58.566699999999997</v>
      </c>
      <c r="AG34" s="35" t="s">
        <v>79</v>
      </c>
      <c r="AH34" s="60">
        <v>58.4833</v>
      </c>
      <c r="AI34" s="35" t="s">
        <v>56</v>
      </c>
      <c r="AJ34" s="60"/>
      <c r="AK34" s="35"/>
    </row>
    <row r="35" spans="1:37" x14ac:dyDescent="0.2">
      <c r="A35" s="44" t="str">
        <f t="shared" si="0"/>
        <v>Local Seed Co. LC1697 VT2P</v>
      </c>
      <c r="B35" s="44" t="str">
        <f t="shared" si="1"/>
        <v>RR</v>
      </c>
      <c r="C35" s="44" t="str">
        <f t="shared" si="2"/>
        <v>VT2P</v>
      </c>
      <c r="D35" s="44" t="s">
        <v>131</v>
      </c>
      <c r="E35" s="55">
        <v>190.51</v>
      </c>
      <c r="F35" s="46" t="s">
        <v>62</v>
      </c>
      <c r="G35" s="56">
        <v>212.03</v>
      </c>
      <c r="H35" s="46" t="s">
        <v>76</v>
      </c>
      <c r="I35" s="56"/>
      <c r="J35" s="48"/>
      <c r="K35" s="57">
        <v>15.666700000000001</v>
      </c>
      <c r="L35" s="50" t="s">
        <v>111</v>
      </c>
      <c r="M35" s="58">
        <v>16.75</v>
      </c>
      <c r="N35" s="50" t="s">
        <v>55</v>
      </c>
      <c r="O35" s="58"/>
      <c r="P35" s="52"/>
      <c r="Q35" s="55">
        <v>117.67</v>
      </c>
      <c r="R35" s="46" t="s">
        <v>66</v>
      </c>
      <c r="S35" s="56">
        <v>106.67</v>
      </c>
      <c r="T35" s="46" t="s">
        <v>76</v>
      </c>
      <c r="U35" s="56"/>
      <c r="V35" s="48"/>
      <c r="W35" s="55">
        <v>47.666699999999999</v>
      </c>
      <c r="X35" s="46" t="s">
        <v>89</v>
      </c>
      <c r="Y35" s="56">
        <v>50.166699999999999</v>
      </c>
      <c r="Z35" s="46" t="s">
        <v>54</v>
      </c>
      <c r="AA35" s="56"/>
      <c r="AB35" s="48"/>
      <c r="AC35" s="53">
        <v>0</v>
      </c>
      <c r="AD35" s="54">
        <v>0</v>
      </c>
      <c r="AE35" s="54"/>
      <c r="AF35" s="55">
        <v>59.166699999999999</v>
      </c>
      <c r="AG35" s="46" t="s">
        <v>76</v>
      </c>
      <c r="AH35" s="56">
        <v>58.833300000000001</v>
      </c>
      <c r="AI35" s="46" t="s">
        <v>54</v>
      </c>
      <c r="AJ35" s="56"/>
      <c r="AK35" s="46"/>
    </row>
    <row r="36" spans="1:37" x14ac:dyDescent="0.2">
      <c r="A36" s="32" t="str">
        <f t="shared" si="0"/>
        <v xml:space="preserve">AgVenture AV8216YHB </v>
      </c>
      <c r="B36" s="33" t="str">
        <f t="shared" si="1"/>
        <v>LL RR2</v>
      </c>
      <c r="C36" s="33" t="str">
        <f t="shared" si="2"/>
        <v>HX1</v>
      </c>
      <c r="D36" s="33" t="s">
        <v>132</v>
      </c>
      <c r="E36" s="59">
        <v>190.51</v>
      </c>
      <c r="F36" s="35" t="s">
        <v>62</v>
      </c>
      <c r="G36" s="60"/>
      <c r="H36" s="35"/>
      <c r="I36" s="60"/>
      <c r="J36" s="37"/>
      <c r="K36" s="61">
        <v>15.6333</v>
      </c>
      <c r="L36" s="39" t="s">
        <v>121</v>
      </c>
      <c r="M36" s="62"/>
      <c r="N36" s="39"/>
      <c r="O36" s="62"/>
      <c r="P36" s="41"/>
      <c r="Q36" s="59">
        <v>126.33</v>
      </c>
      <c r="R36" s="35" t="s">
        <v>56</v>
      </c>
      <c r="S36" s="60"/>
      <c r="T36" s="35"/>
      <c r="U36" s="60"/>
      <c r="V36" s="37"/>
      <c r="W36" s="59">
        <v>48</v>
      </c>
      <c r="X36" s="35" t="s">
        <v>89</v>
      </c>
      <c r="Y36" s="60"/>
      <c r="Z36" s="35"/>
      <c r="AA36" s="60"/>
      <c r="AB36" s="37"/>
      <c r="AC36" s="42">
        <v>0</v>
      </c>
      <c r="AD36" s="43"/>
      <c r="AE36" s="43"/>
      <c r="AF36" s="59">
        <v>58.9</v>
      </c>
      <c r="AG36" s="35" t="s">
        <v>81</v>
      </c>
      <c r="AH36" s="60"/>
      <c r="AI36" s="35"/>
      <c r="AJ36" s="60"/>
      <c r="AK36" s="35"/>
    </row>
    <row r="37" spans="1:37" x14ac:dyDescent="0.2">
      <c r="A37" s="44" t="str">
        <f t="shared" si="0"/>
        <v>LG Seeds LG5643 VT2Pro***</v>
      </c>
      <c r="B37" s="44" t="str">
        <f t="shared" si="1"/>
        <v>RR</v>
      </c>
      <c r="C37" s="44" t="str">
        <f t="shared" si="2"/>
        <v>VT2P</v>
      </c>
      <c r="D37" s="44" t="s">
        <v>133</v>
      </c>
      <c r="E37" s="55">
        <v>189.45</v>
      </c>
      <c r="F37" s="46" t="s">
        <v>134</v>
      </c>
      <c r="G37" s="56">
        <v>209.62</v>
      </c>
      <c r="H37" s="46" t="s">
        <v>97</v>
      </c>
      <c r="I37" s="56">
        <v>216.03</v>
      </c>
      <c r="J37" s="48" t="s">
        <v>48</v>
      </c>
      <c r="K37" s="57">
        <v>14.7333</v>
      </c>
      <c r="L37" s="50" t="s">
        <v>50</v>
      </c>
      <c r="M37" s="58">
        <v>16.149999999999999</v>
      </c>
      <c r="N37" s="50" t="s">
        <v>75</v>
      </c>
      <c r="O37" s="58">
        <v>16.666699999999999</v>
      </c>
      <c r="P37" s="52" t="s">
        <v>106</v>
      </c>
      <c r="Q37" s="55">
        <v>117.67</v>
      </c>
      <c r="R37" s="46" t="s">
        <v>66</v>
      </c>
      <c r="S37" s="56">
        <v>109.17</v>
      </c>
      <c r="T37" s="46" t="s">
        <v>78</v>
      </c>
      <c r="U37" s="56">
        <v>109.17</v>
      </c>
      <c r="V37" s="48" t="s">
        <v>48</v>
      </c>
      <c r="W37" s="55">
        <v>47</v>
      </c>
      <c r="X37" s="46" t="s">
        <v>72</v>
      </c>
      <c r="Y37" s="56">
        <v>49</v>
      </c>
      <c r="Z37" s="46" t="s">
        <v>56</v>
      </c>
      <c r="AA37" s="56">
        <v>49</v>
      </c>
      <c r="AB37" s="48" t="s">
        <v>56</v>
      </c>
      <c r="AC37" s="53">
        <v>0</v>
      </c>
      <c r="AD37" s="54">
        <v>0</v>
      </c>
      <c r="AE37" s="54">
        <v>0</v>
      </c>
      <c r="AF37" s="55">
        <v>56.3</v>
      </c>
      <c r="AG37" s="46" t="s">
        <v>52</v>
      </c>
      <c r="AH37" s="56">
        <v>56.3</v>
      </c>
      <c r="AI37" s="46" t="s">
        <v>135</v>
      </c>
      <c r="AJ37" s="56"/>
      <c r="AK37" s="46"/>
    </row>
    <row r="38" spans="1:37" x14ac:dyDescent="0.2">
      <c r="A38" s="32" t="str">
        <f t="shared" si="0"/>
        <v xml:space="preserve">Armor A1575 </v>
      </c>
      <c r="B38" s="33" t="str">
        <f t="shared" si="1"/>
        <v>RR</v>
      </c>
      <c r="C38" s="33" t="str">
        <f t="shared" si="2"/>
        <v>VT2P</v>
      </c>
      <c r="D38" s="33" t="s">
        <v>136</v>
      </c>
      <c r="E38" s="59">
        <v>189.42</v>
      </c>
      <c r="F38" s="35" t="s">
        <v>134</v>
      </c>
      <c r="G38" s="60"/>
      <c r="H38" s="35"/>
      <c r="I38" s="60"/>
      <c r="J38" s="37"/>
      <c r="K38" s="61">
        <v>15.166700000000001</v>
      </c>
      <c r="L38" s="39" t="s">
        <v>83</v>
      </c>
      <c r="M38" s="62"/>
      <c r="N38" s="39"/>
      <c r="O38" s="62"/>
      <c r="P38" s="41"/>
      <c r="Q38" s="59">
        <v>119.33</v>
      </c>
      <c r="R38" s="35" t="s">
        <v>84</v>
      </c>
      <c r="S38" s="60"/>
      <c r="T38" s="35"/>
      <c r="U38" s="60"/>
      <c r="V38" s="37"/>
      <c r="W38" s="59">
        <v>49.666699999999999</v>
      </c>
      <c r="X38" s="35" t="s">
        <v>81</v>
      </c>
      <c r="Y38" s="60"/>
      <c r="Z38" s="35"/>
      <c r="AA38" s="60"/>
      <c r="AB38" s="37"/>
      <c r="AC38" s="42">
        <v>0</v>
      </c>
      <c r="AD38" s="43"/>
      <c r="AE38" s="43"/>
      <c r="AF38" s="59">
        <v>58</v>
      </c>
      <c r="AG38" s="35" t="s">
        <v>73</v>
      </c>
      <c r="AH38" s="60"/>
      <c r="AI38" s="35"/>
      <c r="AJ38" s="60"/>
      <c r="AK38" s="35"/>
    </row>
    <row r="39" spans="1:37" x14ac:dyDescent="0.2">
      <c r="A39" s="44" t="str">
        <f t="shared" si="0"/>
        <v>Caverndale Farms CF 859 VIP 3111</v>
      </c>
      <c r="B39" s="44" t="str">
        <f t="shared" si="1"/>
        <v>GT, LL</v>
      </c>
      <c r="C39" s="44" t="str">
        <f t="shared" si="2"/>
        <v>A4</v>
      </c>
      <c r="D39" s="44" t="s">
        <v>137</v>
      </c>
      <c r="E39" s="55">
        <v>187.01</v>
      </c>
      <c r="F39" s="46" t="s">
        <v>134</v>
      </c>
      <c r="G39" s="56">
        <v>199.21</v>
      </c>
      <c r="H39" s="46" t="s">
        <v>96</v>
      </c>
      <c r="I39" s="56"/>
      <c r="J39" s="48"/>
      <c r="K39" s="57">
        <v>16.633299999999998</v>
      </c>
      <c r="L39" s="50" t="s">
        <v>54</v>
      </c>
      <c r="M39" s="58">
        <v>17.5</v>
      </c>
      <c r="N39" s="50" t="s">
        <v>48</v>
      </c>
      <c r="O39" s="58"/>
      <c r="P39" s="52"/>
      <c r="Q39" s="55">
        <v>129.66999999999999</v>
      </c>
      <c r="R39" s="46" t="s">
        <v>48</v>
      </c>
      <c r="S39" s="56">
        <v>118.67</v>
      </c>
      <c r="T39" s="46" t="s">
        <v>48</v>
      </c>
      <c r="U39" s="56"/>
      <c r="V39" s="48"/>
      <c r="W39" s="55">
        <v>46.666699999999999</v>
      </c>
      <c r="X39" s="46" t="s">
        <v>72</v>
      </c>
      <c r="Y39" s="56">
        <v>48.166699999999999</v>
      </c>
      <c r="Z39" s="46" t="s">
        <v>93</v>
      </c>
      <c r="AA39" s="56"/>
      <c r="AB39" s="48"/>
      <c r="AC39" s="53">
        <v>0</v>
      </c>
      <c r="AD39" s="54">
        <v>0</v>
      </c>
      <c r="AE39" s="54"/>
      <c r="AF39" s="55">
        <v>59.466700000000003</v>
      </c>
      <c r="AG39" s="46" t="s">
        <v>56</v>
      </c>
      <c r="AH39" s="56">
        <v>59.15</v>
      </c>
      <c r="AI39" s="46" t="s">
        <v>48</v>
      </c>
      <c r="AJ39" s="56"/>
      <c r="AK39" s="46"/>
    </row>
    <row r="40" spans="1:37" x14ac:dyDescent="0.2">
      <c r="A40" s="32" t="str">
        <f t="shared" si="0"/>
        <v>Dekalb DKC65-99 RIB TRECEPTA RIB</v>
      </c>
      <c r="B40" s="33" t="str">
        <f t="shared" si="1"/>
        <v>RR</v>
      </c>
      <c r="C40" s="33" t="str">
        <f t="shared" si="2"/>
        <v>TRE</v>
      </c>
      <c r="D40" s="33" t="s">
        <v>138</v>
      </c>
      <c r="E40" s="59">
        <v>185.18</v>
      </c>
      <c r="F40" s="35" t="s">
        <v>139</v>
      </c>
      <c r="G40" s="60"/>
      <c r="H40" s="35"/>
      <c r="I40" s="60"/>
      <c r="J40" s="37"/>
      <c r="K40" s="61">
        <v>15.8</v>
      </c>
      <c r="L40" s="39" t="s">
        <v>79</v>
      </c>
      <c r="M40" s="62"/>
      <c r="N40" s="39"/>
      <c r="O40" s="62"/>
      <c r="P40" s="41"/>
      <c r="Q40" s="59">
        <v>112.33</v>
      </c>
      <c r="R40" s="35" t="s">
        <v>70</v>
      </c>
      <c r="S40" s="60"/>
      <c r="T40" s="35"/>
      <c r="U40" s="60"/>
      <c r="V40" s="37"/>
      <c r="W40" s="59">
        <v>41.666699999999999</v>
      </c>
      <c r="X40" s="35" t="s">
        <v>90</v>
      </c>
      <c r="Y40" s="60"/>
      <c r="Z40" s="35"/>
      <c r="AA40" s="60"/>
      <c r="AB40" s="37"/>
      <c r="AC40" s="42">
        <v>0</v>
      </c>
      <c r="AD40" s="43"/>
      <c r="AE40" s="43"/>
      <c r="AF40" s="59">
        <v>58.166699999999999</v>
      </c>
      <c r="AG40" s="35" t="s">
        <v>102</v>
      </c>
      <c r="AH40" s="60"/>
      <c r="AI40" s="35"/>
      <c r="AJ40" s="60"/>
      <c r="AK40" s="35"/>
    </row>
    <row r="41" spans="1:37" x14ac:dyDescent="0.2">
      <c r="A41" s="44" t="str">
        <f t="shared" si="0"/>
        <v>LG Seeds LG66C32 VT2Pro</v>
      </c>
      <c r="B41" s="44" t="str">
        <f t="shared" si="1"/>
        <v>RR</v>
      </c>
      <c r="C41" s="44" t="str">
        <f t="shared" si="2"/>
        <v>VT2P</v>
      </c>
      <c r="D41" s="44" t="s">
        <v>140</v>
      </c>
      <c r="E41" s="55">
        <v>182.67</v>
      </c>
      <c r="F41" s="46" t="s">
        <v>141</v>
      </c>
      <c r="G41" s="56"/>
      <c r="H41" s="46"/>
      <c r="I41" s="56"/>
      <c r="J41" s="48"/>
      <c r="K41" s="57">
        <v>15.2</v>
      </c>
      <c r="L41" s="50" t="s">
        <v>83</v>
      </c>
      <c r="M41" s="58"/>
      <c r="N41" s="50"/>
      <c r="O41" s="58"/>
      <c r="P41" s="52"/>
      <c r="Q41" s="55">
        <v>112.67</v>
      </c>
      <c r="R41" s="46" t="s">
        <v>104</v>
      </c>
      <c r="S41" s="56"/>
      <c r="T41" s="46"/>
      <c r="U41" s="56"/>
      <c r="V41" s="48"/>
      <c r="W41" s="55">
        <v>49</v>
      </c>
      <c r="X41" s="46" t="s">
        <v>85</v>
      </c>
      <c r="Y41" s="56"/>
      <c r="Z41" s="46"/>
      <c r="AA41" s="56"/>
      <c r="AB41" s="48"/>
      <c r="AC41" s="53">
        <v>0</v>
      </c>
      <c r="AD41" s="54"/>
      <c r="AE41" s="54"/>
      <c r="AF41" s="55">
        <v>59.033299999999997</v>
      </c>
      <c r="AG41" s="46" t="s">
        <v>94</v>
      </c>
      <c r="AH41" s="56"/>
      <c r="AI41" s="46"/>
      <c r="AJ41" s="56"/>
      <c r="AK41" s="46"/>
    </row>
    <row r="42" spans="1:37" x14ac:dyDescent="0.2">
      <c r="A42" s="32" t="str">
        <f t="shared" si="0"/>
        <v>Progeny PGY 2015 VT2P</v>
      </c>
      <c r="B42" s="33" t="str">
        <f t="shared" si="1"/>
        <v>RR</v>
      </c>
      <c r="C42" s="33" t="str">
        <f t="shared" si="2"/>
        <v>VT2P</v>
      </c>
      <c r="D42" s="33" t="s">
        <v>142</v>
      </c>
      <c r="E42" s="59">
        <v>170.48</v>
      </c>
      <c r="F42" s="35" t="s">
        <v>143</v>
      </c>
      <c r="G42" s="60"/>
      <c r="H42" s="35"/>
      <c r="I42" s="60"/>
      <c r="J42" s="37"/>
      <c r="K42" s="61">
        <v>15.2667</v>
      </c>
      <c r="L42" s="39" t="s">
        <v>83</v>
      </c>
      <c r="M42" s="62"/>
      <c r="N42" s="39"/>
      <c r="O42" s="62"/>
      <c r="P42" s="41"/>
      <c r="Q42" s="59">
        <v>112</v>
      </c>
      <c r="R42" s="35" t="s">
        <v>70</v>
      </c>
      <c r="S42" s="60"/>
      <c r="T42" s="35"/>
      <c r="U42" s="60"/>
      <c r="V42" s="37"/>
      <c r="W42" s="59">
        <v>43.666699999999999</v>
      </c>
      <c r="X42" s="35" t="s">
        <v>144</v>
      </c>
      <c r="Y42" s="60"/>
      <c r="Z42" s="35"/>
      <c r="AA42" s="60"/>
      <c r="AB42" s="37"/>
      <c r="AC42" s="42">
        <v>0</v>
      </c>
      <c r="AD42" s="43"/>
      <c r="AE42" s="43"/>
      <c r="AF42" s="59">
        <v>60.7333</v>
      </c>
      <c r="AG42" s="35" t="s">
        <v>48</v>
      </c>
      <c r="AH42" s="60"/>
      <c r="AI42" s="35"/>
      <c r="AJ42" s="60"/>
      <c r="AK42" s="35"/>
    </row>
    <row r="43" spans="1:37" x14ac:dyDescent="0.2">
      <c r="A43" s="44" t="str">
        <f t="shared" si="0"/>
        <v xml:space="preserve">Spectrum  6416 </v>
      </c>
      <c r="B43" s="44" t="str">
        <f t="shared" si="1"/>
        <v>none</v>
      </c>
      <c r="C43" s="44" t="str">
        <f t="shared" si="2"/>
        <v>none</v>
      </c>
      <c r="D43" s="44" t="s">
        <v>145</v>
      </c>
      <c r="E43" s="55">
        <v>168.04</v>
      </c>
      <c r="F43" s="46" t="s">
        <v>146</v>
      </c>
      <c r="G43" s="63">
        <v>196.21</v>
      </c>
      <c r="H43" s="64" t="s">
        <v>117</v>
      </c>
      <c r="I43" s="56"/>
      <c r="J43" s="48"/>
      <c r="K43" s="57">
        <v>15.7667</v>
      </c>
      <c r="L43" s="50" t="s">
        <v>85</v>
      </c>
      <c r="M43" s="65">
        <v>17.216699999999999</v>
      </c>
      <c r="N43" s="66" t="s">
        <v>54</v>
      </c>
      <c r="O43" s="58"/>
      <c r="P43" s="52"/>
      <c r="Q43" s="55">
        <v>126</v>
      </c>
      <c r="R43" s="46" t="s">
        <v>65</v>
      </c>
      <c r="S43" s="63">
        <v>110</v>
      </c>
      <c r="T43" s="64" t="s">
        <v>58</v>
      </c>
      <c r="U43" s="56"/>
      <c r="V43" s="48"/>
      <c r="W43" s="55">
        <v>49.666699999999999</v>
      </c>
      <c r="X43" s="46" t="s">
        <v>81</v>
      </c>
      <c r="Y43" s="63">
        <v>51</v>
      </c>
      <c r="Z43" s="64" t="s">
        <v>54</v>
      </c>
      <c r="AA43" s="56"/>
      <c r="AB43" s="48"/>
      <c r="AC43" s="53">
        <v>0</v>
      </c>
      <c r="AD43" s="54">
        <v>0.16502</v>
      </c>
      <c r="AE43" s="54"/>
      <c r="AF43" s="55">
        <v>55.7667</v>
      </c>
      <c r="AG43" s="46" t="s">
        <v>116</v>
      </c>
      <c r="AH43" s="63">
        <v>55.316699999999997</v>
      </c>
      <c r="AI43" s="64" t="s">
        <v>147</v>
      </c>
      <c r="AJ43" s="56"/>
      <c r="AK43" s="46"/>
    </row>
    <row r="44" spans="1:37" x14ac:dyDescent="0.2">
      <c r="A44" s="67" t="s">
        <v>148</v>
      </c>
      <c r="B44" s="68"/>
      <c r="C44" s="68"/>
      <c r="D44" s="68"/>
      <c r="E44" s="69">
        <v>198.21</v>
      </c>
      <c r="F44" s="70"/>
      <c r="G44" s="71">
        <v>217.77</v>
      </c>
      <c r="H44" s="70"/>
      <c r="I44" s="71">
        <v>219.44</v>
      </c>
      <c r="J44" s="72"/>
      <c r="K44" s="73">
        <v>15.459</v>
      </c>
      <c r="L44" s="70"/>
      <c r="M44" s="74">
        <v>16.610800000000001</v>
      </c>
      <c r="N44" s="70"/>
      <c r="O44" s="74">
        <v>17.068100000000001</v>
      </c>
      <c r="P44" s="72"/>
      <c r="Q44" s="69">
        <v>118.85</v>
      </c>
      <c r="R44" s="70"/>
      <c r="S44" s="71">
        <v>107.97</v>
      </c>
      <c r="T44" s="70"/>
      <c r="U44" s="71">
        <v>106.08</v>
      </c>
      <c r="V44" s="72"/>
      <c r="W44" s="69">
        <v>47.615400000000001</v>
      </c>
      <c r="X44" s="70"/>
      <c r="Y44" s="71">
        <v>48</v>
      </c>
      <c r="Z44" s="70"/>
      <c r="AA44" s="71">
        <v>47.5625</v>
      </c>
      <c r="AB44" s="72"/>
      <c r="AC44" s="75">
        <v>0</v>
      </c>
      <c r="AD44" s="76">
        <v>9.7070000000000004E-3</v>
      </c>
      <c r="AE44" s="76">
        <v>0</v>
      </c>
      <c r="AF44" s="73">
        <v>58.221800000000002</v>
      </c>
      <c r="AG44" s="70"/>
      <c r="AH44" s="74">
        <v>57.9251</v>
      </c>
      <c r="AI44" s="70"/>
      <c r="AJ44" s="74"/>
      <c r="AK44" s="70"/>
    </row>
    <row r="45" spans="1:37" x14ac:dyDescent="0.2">
      <c r="A45" s="77" t="s">
        <v>149</v>
      </c>
      <c r="B45" s="78"/>
      <c r="C45" s="78"/>
      <c r="D45" s="78"/>
      <c r="E45" s="79">
        <v>8.3958999999999993</v>
      </c>
      <c r="F45" s="80"/>
      <c r="G45" s="81">
        <v>21.052700000000002</v>
      </c>
      <c r="H45" s="80"/>
      <c r="I45" s="81">
        <v>13.5329</v>
      </c>
      <c r="J45" s="82"/>
      <c r="K45" s="83">
        <v>0.40439999999999998</v>
      </c>
      <c r="L45" s="80"/>
      <c r="M45" s="84">
        <v>1.1838</v>
      </c>
      <c r="N45" s="80"/>
      <c r="O45" s="84">
        <v>1.0028999999999999</v>
      </c>
      <c r="P45" s="82"/>
      <c r="Q45" s="79">
        <v>2.4186000000000001</v>
      </c>
      <c r="R45" s="80"/>
      <c r="S45" s="81">
        <v>11.1533</v>
      </c>
      <c r="T45" s="80"/>
      <c r="U45" s="81">
        <v>10.8446</v>
      </c>
      <c r="V45" s="82"/>
      <c r="W45" s="79">
        <v>2.6408999999999998</v>
      </c>
      <c r="X45" s="80"/>
      <c r="Y45" s="81">
        <v>1.8868</v>
      </c>
      <c r="Z45" s="80"/>
      <c r="AA45" s="81">
        <v>1.6526000000000001</v>
      </c>
      <c r="AB45" s="82"/>
      <c r="AC45" s="85">
        <v>0</v>
      </c>
      <c r="AD45" s="86">
        <v>9.7070000000000004E-3</v>
      </c>
      <c r="AE45" s="86">
        <v>0</v>
      </c>
      <c r="AF45" s="83">
        <v>0.49020000000000002</v>
      </c>
      <c r="AG45" s="87"/>
      <c r="AH45" s="84">
        <v>0.42030000000000001</v>
      </c>
      <c r="AI45" s="87"/>
      <c r="AJ45" s="84"/>
      <c r="AK45" s="87"/>
    </row>
    <row r="46" spans="1:37" ht="12.75" customHeight="1" x14ac:dyDescent="0.2">
      <c r="A46" s="88" t="s">
        <v>150</v>
      </c>
      <c r="B46" s="89"/>
      <c r="C46" s="89"/>
      <c r="D46" s="89"/>
      <c r="E46" s="90">
        <v>23.4</v>
      </c>
      <c r="F46" s="91"/>
      <c r="G46" s="92">
        <v>17.100000000000001</v>
      </c>
      <c r="H46" s="91"/>
      <c r="I46" s="92" t="s">
        <v>151</v>
      </c>
      <c r="J46" s="93"/>
      <c r="K46" s="94">
        <v>1.1399999999999999</v>
      </c>
      <c r="L46" s="91"/>
      <c r="M46" s="95">
        <v>0.79</v>
      </c>
      <c r="N46" s="91"/>
      <c r="O46" s="95">
        <v>0.63</v>
      </c>
      <c r="P46" s="93"/>
      <c r="Q46" s="90">
        <v>6.77</v>
      </c>
      <c r="R46" s="91"/>
      <c r="S46" s="92">
        <v>5.1100000000000003</v>
      </c>
      <c r="T46" s="91"/>
      <c r="U46" s="92" t="s">
        <v>151</v>
      </c>
      <c r="V46" s="93"/>
      <c r="W46" s="90">
        <v>7.44</v>
      </c>
      <c r="X46" s="91"/>
      <c r="Y46" s="92">
        <v>5</v>
      </c>
      <c r="Z46" s="91"/>
      <c r="AA46" s="92">
        <v>4.4400000000000004</v>
      </c>
      <c r="AB46" s="93"/>
      <c r="AC46" s="96" t="s">
        <v>152</v>
      </c>
      <c r="AD46" s="97" t="s">
        <v>152</v>
      </c>
      <c r="AE46" s="97" t="s">
        <v>152</v>
      </c>
      <c r="AF46" s="94">
        <v>1.35</v>
      </c>
      <c r="AG46" s="98"/>
      <c r="AH46" s="92">
        <v>1.1000000000000001</v>
      </c>
      <c r="AI46" s="91"/>
      <c r="AJ46" s="92"/>
      <c r="AK46" s="91"/>
    </row>
    <row r="47" spans="1:37" ht="12.75" customHeight="1" thickBot="1" x14ac:dyDescent="0.25">
      <c r="A47" s="99" t="s">
        <v>153</v>
      </c>
      <c r="B47" s="100"/>
      <c r="C47" s="100"/>
      <c r="D47" s="100"/>
      <c r="E47" s="101">
        <v>7.2531122020999996</v>
      </c>
      <c r="F47" s="102"/>
      <c r="G47" s="103">
        <v>6.8356405999999996</v>
      </c>
      <c r="H47" s="102"/>
      <c r="I47" s="103">
        <v>7.9057038062</v>
      </c>
      <c r="J47" s="104"/>
      <c r="K47" s="105">
        <v>4.5150630582</v>
      </c>
      <c r="L47" s="102"/>
      <c r="M47" s="106">
        <v>4.1442207679000003</v>
      </c>
      <c r="N47" s="102"/>
      <c r="O47" s="106">
        <v>3.9077843973999999</v>
      </c>
      <c r="P47" s="104"/>
      <c r="Q47" s="101">
        <v>3.5045319840000002</v>
      </c>
      <c r="R47" s="102"/>
      <c r="S47" s="103">
        <v>4.1223956168999996</v>
      </c>
      <c r="T47" s="102"/>
      <c r="U47" s="103">
        <v>4.1408207396999996</v>
      </c>
      <c r="V47" s="104"/>
      <c r="W47" s="101">
        <v>9.6065064603000003</v>
      </c>
      <c r="X47" s="102"/>
      <c r="Y47" s="103">
        <v>9.0656243423999996</v>
      </c>
      <c r="Z47" s="102"/>
      <c r="AA47" s="103">
        <v>7.9610849093000002</v>
      </c>
      <c r="AB47" s="104"/>
      <c r="AC47" s="107" t="s">
        <v>152</v>
      </c>
      <c r="AD47" s="108" t="s">
        <v>152</v>
      </c>
      <c r="AE47" s="108" t="s">
        <v>152</v>
      </c>
      <c r="AF47" s="105">
        <v>1.425497292</v>
      </c>
      <c r="AG47" s="109"/>
      <c r="AH47" s="106">
        <v>1.6457923273999999</v>
      </c>
      <c r="AI47" s="109"/>
      <c r="AJ47" s="106"/>
      <c r="AK47" s="102"/>
    </row>
    <row r="48" spans="1:37" s="120" customFormat="1" ht="13" x14ac:dyDescent="0.15">
      <c r="A48" s="110"/>
      <c r="B48" s="110"/>
      <c r="C48" s="110"/>
      <c r="D48" s="110"/>
      <c r="E48" s="111"/>
      <c r="F48" s="112"/>
      <c r="G48" s="111"/>
      <c r="H48" s="112"/>
      <c r="I48" s="111"/>
      <c r="J48" s="112"/>
      <c r="K48" s="113"/>
      <c r="L48" s="114"/>
      <c r="M48" s="113"/>
      <c r="N48" s="114"/>
      <c r="O48" s="113"/>
      <c r="P48" s="114"/>
      <c r="Q48" s="115"/>
      <c r="R48" s="116"/>
      <c r="S48" s="115"/>
      <c r="T48" s="116"/>
      <c r="U48" s="115"/>
      <c r="V48" s="116"/>
      <c r="W48" s="117"/>
      <c r="X48" s="118"/>
      <c r="Y48" s="117"/>
      <c r="Z48" s="118"/>
      <c r="AA48" s="117"/>
      <c r="AB48" s="118"/>
      <c r="AC48" s="119"/>
      <c r="AD48" s="119"/>
      <c r="AE48" s="119"/>
    </row>
    <row r="49" spans="1:31" s="120" customFormat="1" ht="13" x14ac:dyDescent="0.15">
      <c r="A49" s="121"/>
      <c r="B49" s="110"/>
      <c r="C49" s="110"/>
      <c r="D49" s="110"/>
      <c r="E49" s="122"/>
      <c r="F49" s="123"/>
      <c r="G49" s="122"/>
      <c r="H49" s="123"/>
      <c r="I49" s="122"/>
      <c r="J49" s="123"/>
      <c r="K49" s="115"/>
      <c r="L49" s="116"/>
      <c r="M49" s="115"/>
      <c r="N49" s="116"/>
      <c r="O49" s="115"/>
      <c r="P49" s="116"/>
      <c r="Q49" s="117"/>
      <c r="R49" s="118"/>
      <c r="S49" s="117"/>
      <c r="T49" s="118"/>
      <c r="U49" s="117"/>
      <c r="V49" s="118"/>
      <c r="W49" s="115"/>
      <c r="X49" s="116"/>
      <c r="Y49" s="115"/>
      <c r="Z49" s="116"/>
      <c r="AA49" s="115"/>
      <c r="AB49" s="116"/>
      <c r="AC49" s="124"/>
      <c r="AD49" s="124"/>
      <c r="AE49" s="124"/>
    </row>
    <row r="50" spans="1:31" s="120" customFormat="1" ht="13" x14ac:dyDescent="0.15">
      <c r="A50" s="121"/>
      <c r="B50" s="110"/>
      <c r="C50" s="110"/>
      <c r="D50" s="110"/>
      <c r="E50" s="122"/>
      <c r="F50" s="123"/>
      <c r="G50" s="122"/>
      <c r="H50" s="123"/>
      <c r="I50" s="122"/>
      <c r="J50" s="123"/>
      <c r="K50" s="115"/>
      <c r="L50" s="116"/>
      <c r="M50" s="115"/>
      <c r="N50" s="116"/>
      <c r="O50" s="115"/>
      <c r="P50" s="116"/>
      <c r="Q50" s="125"/>
      <c r="R50" s="126"/>
      <c r="S50" s="125"/>
      <c r="T50" s="126"/>
      <c r="U50" s="125"/>
      <c r="V50" s="126"/>
      <c r="W50" s="115"/>
      <c r="X50" s="116"/>
      <c r="Y50" s="115"/>
      <c r="Z50" s="116"/>
      <c r="AA50" s="115"/>
      <c r="AB50" s="116"/>
      <c r="AC50" s="124"/>
      <c r="AD50" s="124"/>
      <c r="AE50" s="124"/>
    </row>
    <row r="51" spans="1:31" s="120" customFormat="1" ht="13" x14ac:dyDescent="0.15">
      <c r="A51" s="121"/>
      <c r="B51" s="110"/>
      <c r="C51" s="110"/>
      <c r="D51" s="110"/>
      <c r="E51" s="122"/>
      <c r="F51" s="123"/>
      <c r="G51" s="122"/>
      <c r="H51" s="123"/>
      <c r="I51" s="122"/>
      <c r="J51" s="123"/>
      <c r="K51" s="115"/>
      <c r="L51" s="116"/>
      <c r="M51" s="115"/>
      <c r="N51" s="116"/>
      <c r="O51" s="115"/>
      <c r="P51" s="116"/>
      <c r="Q51" s="115"/>
      <c r="R51" s="116"/>
      <c r="S51" s="115"/>
      <c r="T51" s="116"/>
      <c r="U51" s="115"/>
      <c r="V51" s="116"/>
      <c r="W51" s="115"/>
      <c r="X51" s="116"/>
      <c r="Y51" s="115"/>
      <c r="Z51" s="116"/>
      <c r="AA51" s="115"/>
      <c r="AB51" s="116"/>
      <c r="AC51" s="124"/>
      <c r="AD51" s="124"/>
      <c r="AE51" s="124"/>
    </row>
    <row r="52" spans="1:31" s="120" customFormat="1" ht="13" x14ac:dyDescent="0.15">
      <c r="A52" s="121"/>
      <c r="B52" s="110"/>
      <c r="C52" s="110"/>
      <c r="D52" s="110"/>
      <c r="E52" s="122"/>
      <c r="F52" s="123"/>
      <c r="G52" s="122"/>
      <c r="H52" s="123"/>
      <c r="I52" s="122"/>
      <c r="J52" s="123"/>
      <c r="K52" s="115"/>
      <c r="L52" s="116"/>
      <c r="M52" s="115"/>
      <c r="N52" s="116"/>
      <c r="O52" s="115"/>
      <c r="P52" s="116"/>
      <c r="Q52" s="115"/>
      <c r="R52" s="116"/>
      <c r="S52" s="115"/>
      <c r="T52" s="116"/>
      <c r="U52" s="115"/>
      <c r="V52" s="116"/>
      <c r="W52" s="115"/>
      <c r="X52" s="116"/>
      <c r="Y52" s="115"/>
      <c r="Z52" s="116"/>
      <c r="AA52" s="115"/>
      <c r="AB52" s="116"/>
      <c r="AC52" s="124"/>
      <c r="AD52" s="124"/>
      <c r="AE52" s="124"/>
    </row>
    <row r="53" spans="1:31" s="120" customFormat="1" ht="13" x14ac:dyDescent="0.15">
      <c r="A53" s="121"/>
      <c r="B53" s="110"/>
      <c r="C53" s="110"/>
      <c r="D53" s="110"/>
      <c r="E53" s="122"/>
      <c r="F53" s="123"/>
      <c r="G53" s="122"/>
      <c r="H53" s="123"/>
      <c r="I53" s="122"/>
      <c r="J53" s="123"/>
      <c r="K53" s="115"/>
      <c r="L53" s="116"/>
      <c r="M53" s="115"/>
      <c r="N53" s="116"/>
      <c r="O53" s="115"/>
      <c r="P53" s="116"/>
      <c r="Q53" s="115"/>
      <c r="R53" s="116"/>
      <c r="S53" s="115"/>
      <c r="T53" s="116"/>
      <c r="U53" s="115"/>
      <c r="V53" s="116"/>
      <c r="W53" s="115"/>
      <c r="X53" s="116"/>
      <c r="Y53" s="115"/>
      <c r="Z53" s="116"/>
      <c r="AA53" s="115"/>
      <c r="AB53" s="116"/>
      <c r="AC53" s="124"/>
      <c r="AD53" s="124"/>
      <c r="AE53" s="124"/>
    </row>
    <row r="54" spans="1:31" s="120" customFormat="1" ht="13" x14ac:dyDescent="0.15">
      <c r="A54" s="121"/>
      <c r="B54" s="110"/>
      <c r="C54" s="110"/>
      <c r="D54" s="110"/>
      <c r="E54" s="122"/>
      <c r="F54" s="123"/>
      <c r="G54" s="122"/>
      <c r="H54" s="123"/>
      <c r="I54" s="122"/>
      <c r="J54" s="123"/>
      <c r="K54" s="115"/>
      <c r="L54" s="116"/>
      <c r="M54" s="115"/>
      <c r="N54" s="116"/>
      <c r="O54" s="115"/>
      <c r="P54" s="116"/>
      <c r="Q54" s="115"/>
      <c r="R54" s="116"/>
      <c r="S54" s="115"/>
      <c r="T54" s="116"/>
      <c r="U54" s="115"/>
      <c r="V54" s="116"/>
      <c r="W54" s="115"/>
      <c r="X54" s="116"/>
      <c r="Y54" s="115"/>
      <c r="Z54" s="116"/>
      <c r="AA54" s="115"/>
      <c r="AB54" s="116"/>
      <c r="AC54" s="124"/>
      <c r="AD54" s="124"/>
      <c r="AE54" s="124"/>
    </row>
    <row r="55" spans="1:31" s="120" customFormat="1" ht="13" x14ac:dyDescent="0.15">
      <c r="A55" s="121"/>
      <c r="B55" s="110"/>
      <c r="C55" s="110"/>
      <c r="D55" s="110"/>
      <c r="E55" s="122"/>
      <c r="F55" s="123"/>
      <c r="G55" s="122"/>
      <c r="H55" s="123"/>
      <c r="I55" s="122"/>
      <c r="J55" s="123"/>
      <c r="K55" s="115"/>
      <c r="L55" s="116"/>
      <c r="M55" s="115"/>
      <c r="N55" s="116"/>
      <c r="O55" s="115"/>
      <c r="P55" s="116"/>
      <c r="Q55" s="115"/>
      <c r="R55" s="116"/>
      <c r="S55" s="115"/>
      <c r="T55" s="116"/>
      <c r="U55" s="115"/>
      <c r="V55" s="116"/>
      <c r="W55" s="115"/>
      <c r="X55" s="116"/>
      <c r="Y55" s="115"/>
      <c r="Z55" s="116"/>
      <c r="AA55" s="115"/>
      <c r="AB55" s="116"/>
      <c r="AC55" s="124"/>
      <c r="AD55" s="124"/>
      <c r="AE55" s="124"/>
    </row>
    <row r="56" spans="1:31" s="120" customFormat="1" ht="13" x14ac:dyDescent="0.15">
      <c r="A56" s="127"/>
      <c r="B56" s="110"/>
      <c r="C56" s="110"/>
      <c r="D56" s="110"/>
      <c r="E56" s="128"/>
      <c r="F56" s="129"/>
      <c r="G56" s="128"/>
      <c r="H56" s="129"/>
      <c r="I56" s="128"/>
      <c r="J56" s="129"/>
      <c r="K56" s="130"/>
      <c r="L56" s="131"/>
      <c r="M56" s="130"/>
      <c r="N56" s="131"/>
      <c r="O56" s="130"/>
      <c r="P56" s="131"/>
      <c r="Q56" s="130"/>
      <c r="R56" s="131"/>
      <c r="S56" s="130"/>
      <c r="T56" s="131"/>
      <c r="U56" s="130"/>
      <c r="V56" s="131"/>
      <c r="W56" s="130"/>
      <c r="X56" s="131"/>
      <c r="Y56" s="130"/>
      <c r="Z56" s="131"/>
      <c r="AA56" s="130"/>
      <c r="AB56" s="131"/>
      <c r="AC56" s="124"/>
      <c r="AD56" s="124"/>
      <c r="AE56" s="124"/>
    </row>
    <row r="57" spans="1:31" x14ac:dyDescent="0.2">
      <c r="A57" s="121"/>
      <c r="B57" s="110"/>
      <c r="C57" s="110"/>
      <c r="D57" s="110"/>
      <c r="E57" s="122"/>
      <c r="F57" s="123"/>
      <c r="G57" s="122"/>
      <c r="H57" s="123"/>
      <c r="I57" s="122"/>
      <c r="J57" s="123"/>
      <c r="W57" s="115"/>
      <c r="X57" s="116"/>
      <c r="Y57" s="115"/>
      <c r="Z57" s="116"/>
      <c r="AA57" s="115"/>
      <c r="AB57" s="116"/>
      <c r="AC57" s="124"/>
      <c r="AD57" s="124"/>
      <c r="AE57" s="124"/>
    </row>
    <row r="58" spans="1:31" x14ac:dyDescent="0.2">
      <c r="A58" s="132"/>
      <c r="B58" s="110"/>
      <c r="C58" s="110"/>
      <c r="D58" s="110"/>
      <c r="E58" s="133"/>
      <c r="F58" s="134"/>
      <c r="G58" s="133"/>
      <c r="H58" s="134"/>
      <c r="I58" s="133"/>
      <c r="J58" s="134"/>
      <c r="K58" s="135"/>
      <c r="L58" s="136"/>
      <c r="M58" s="135"/>
      <c r="N58" s="136"/>
      <c r="O58" s="135"/>
      <c r="P58" s="136"/>
      <c r="Q58" s="135"/>
      <c r="R58" s="136"/>
      <c r="S58" s="135"/>
      <c r="T58" s="136"/>
      <c r="U58" s="135"/>
      <c r="V58" s="136"/>
    </row>
    <row r="59" spans="1:31" x14ac:dyDescent="0.2">
      <c r="B59" s="140"/>
      <c r="C59" s="140"/>
      <c r="D59" s="140"/>
    </row>
  </sheetData>
  <mergeCells count="22">
    <mergeCell ref="W3:X3"/>
    <mergeCell ref="Y3:Z3"/>
    <mergeCell ref="AA3:AB3"/>
    <mergeCell ref="AF3:AG3"/>
    <mergeCell ref="AH3:AI3"/>
    <mergeCell ref="AJ3:AK3"/>
    <mergeCell ref="AF2:AK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1:V1"/>
    <mergeCell ref="E2:J2"/>
    <mergeCell ref="K2:P2"/>
    <mergeCell ref="Q2:V2"/>
    <mergeCell ref="W2:AB2"/>
    <mergeCell ref="AC2:AE2"/>
  </mergeCells>
  <conditionalFormatting sqref="AK5:AK7">
    <cfRule type="containsText" priority="11" stopIfTrue="1" operator="containsText" text="AA">
      <formula>NOT(ISERROR(SEARCH("AA",AK5)))</formula>
    </cfRule>
    <cfRule type="containsText" dxfId="43" priority="12" operator="containsText" text="A">
      <formula>NOT(ISERROR(SEARCH("A",AK5)))</formula>
    </cfRule>
  </conditionalFormatting>
  <conditionalFormatting sqref="AG5:AG7">
    <cfRule type="containsText" priority="15" stopIfTrue="1" operator="containsText" text="AA">
      <formula>NOT(ISERROR(SEARCH("AA",AG5)))</formula>
    </cfRule>
    <cfRule type="containsText" dxfId="42" priority="16" operator="containsText" text="A">
      <formula>NOT(ISERROR(SEARCH("A",AG5)))</formula>
    </cfRule>
  </conditionalFormatting>
  <conditionalFormatting sqref="AI5:AI7">
    <cfRule type="containsText" priority="13" stopIfTrue="1" operator="containsText" text="AA">
      <formula>NOT(ISERROR(SEARCH("AA",AI5)))</formula>
    </cfRule>
    <cfRule type="containsText" dxfId="41" priority="14" operator="containsText" text="A">
      <formula>NOT(ISERROR(SEARCH("A",AI5)))</formula>
    </cfRule>
  </conditionalFormatting>
  <conditionalFormatting sqref="AG8:AG43">
    <cfRule type="containsText" priority="9" stopIfTrue="1" operator="containsText" text="AA">
      <formula>NOT(ISERROR(SEARCH("AA",AG8)))</formula>
    </cfRule>
    <cfRule type="containsText" dxfId="40" priority="10" operator="containsText" text="A">
      <formula>NOT(ISERROR(SEARCH("A",AG8)))</formula>
    </cfRule>
  </conditionalFormatting>
  <conditionalFormatting sqref="AI8:AI43">
    <cfRule type="containsText" priority="7" stopIfTrue="1" operator="containsText" text="AA">
      <formula>NOT(ISERROR(SEARCH("AA",AI8)))</formula>
    </cfRule>
    <cfRule type="containsText" dxfId="39" priority="8" operator="containsText" text="A">
      <formula>NOT(ISERROR(SEARCH("A",AI8)))</formula>
    </cfRule>
  </conditionalFormatting>
  <conditionalFormatting sqref="AK8:AK43">
    <cfRule type="containsText" priority="5" stopIfTrue="1" operator="containsText" text="AA">
      <formula>NOT(ISERROR(SEARCH("AA",AK8)))</formula>
    </cfRule>
    <cfRule type="containsText" dxfId="38" priority="6" operator="containsText" text="A">
      <formula>NOT(ISERROR(SEARCH("A",AK8)))</formula>
    </cfRule>
  </conditionalFormatting>
  <conditionalFormatting sqref="F5:F7">
    <cfRule type="containsText" priority="71" stopIfTrue="1" operator="containsText" text="AA">
      <formula>NOT(ISERROR(SEARCH("AA",F5)))</formula>
    </cfRule>
    <cfRule type="containsText" dxfId="37" priority="72" operator="containsText" text="A">
      <formula>NOT(ISERROR(SEARCH("A",F5)))</formula>
    </cfRule>
  </conditionalFormatting>
  <conditionalFormatting sqref="H5:H7">
    <cfRule type="containsText" priority="69" stopIfTrue="1" operator="containsText" text="AA">
      <formula>NOT(ISERROR(SEARCH("AA",H5)))</formula>
    </cfRule>
    <cfRule type="containsText" dxfId="36" priority="70" operator="containsText" text="A">
      <formula>NOT(ISERROR(SEARCH("A",H5)))</formula>
    </cfRule>
  </conditionalFormatting>
  <conditionalFormatting sqref="J5:J7">
    <cfRule type="containsText" priority="67" stopIfTrue="1" operator="containsText" text="AA">
      <formula>NOT(ISERROR(SEARCH("AA",J5)))</formula>
    </cfRule>
    <cfRule type="containsText" dxfId="35" priority="68" operator="containsText" text="A">
      <formula>NOT(ISERROR(SEARCH("A",J5)))</formula>
    </cfRule>
  </conditionalFormatting>
  <conditionalFormatting sqref="F8:F43">
    <cfRule type="containsText" priority="65" stopIfTrue="1" operator="containsText" text="AA">
      <formula>NOT(ISERROR(SEARCH("AA",F8)))</formula>
    </cfRule>
    <cfRule type="containsText" dxfId="34" priority="66" operator="containsText" text="A">
      <formula>NOT(ISERROR(SEARCH("A",F8)))</formula>
    </cfRule>
  </conditionalFormatting>
  <conditionalFormatting sqref="H8:H43">
    <cfRule type="containsText" priority="63" stopIfTrue="1" operator="containsText" text="AA">
      <formula>NOT(ISERROR(SEARCH("AA",H8)))</formula>
    </cfRule>
    <cfRule type="containsText" dxfId="33" priority="64" operator="containsText" text="A">
      <formula>NOT(ISERROR(SEARCH("A",H8)))</formula>
    </cfRule>
  </conditionalFormatting>
  <conditionalFormatting sqref="J8:J43">
    <cfRule type="containsText" priority="61" stopIfTrue="1" operator="containsText" text="AA">
      <formula>NOT(ISERROR(SEARCH("AA",J8)))</formula>
    </cfRule>
    <cfRule type="containsText" dxfId="32" priority="62" operator="containsText" text="A">
      <formula>NOT(ISERROR(SEARCH("A",J8)))</formula>
    </cfRule>
  </conditionalFormatting>
  <conditionalFormatting sqref="E5:E43">
    <cfRule type="aboveAverage" dxfId="31" priority="60"/>
  </conditionalFormatting>
  <conditionalFormatting sqref="G5:G43">
    <cfRule type="aboveAverage" dxfId="30" priority="59"/>
  </conditionalFormatting>
  <conditionalFormatting sqref="I5:I43">
    <cfRule type="aboveAverage" dxfId="29" priority="58"/>
  </conditionalFormatting>
  <conditionalFormatting sqref="L5:L7">
    <cfRule type="containsText" priority="56" stopIfTrue="1" operator="containsText" text="AA">
      <formula>NOT(ISERROR(SEARCH("AA",L5)))</formula>
    </cfRule>
    <cfRule type="containsText" dxfId="28" priority="57" operator="containsText" text="A">
      <formula>NOT(ISERROR(SEARCH("A",L5)))</formula>
    </cfRule>
  </conditionalFormatting>
  <conditionalFormatting sqref="N5:N7">
    <cfRule type="containsText" priority="54" stopIfTrue="1" operator="containsText" text="AA">
      <formula>NOT(ISERROR(SEARCH("AA",N5)))</formula>
    </cfRule>
    <cfRule type="containsText" dxfId="27" priority="55" operator="containsText" text="A">
      <formula>NOT(ISERROR(SEARCH("A",N5)))</formula>
    </cfRule>
  </conditionalFormatting>
  <conditionalFormatting sqref="P5:P7">
    <cfRule type="containsText" priority="52" stopIfTrue="1" operator="containsText" text="AA">
      <formula>NOT(ISERROR(SEARCH("AA",P5)))</formula>
    </cfRule>
    <cfRule type="containsText" dxfId="26" priority="53" operator="containsText" text="A">
      <formula>NOT(ISERROR(SEARCH("A",P5)))</formula>
    </cfRule>
  </conditionalFormatting>
  <conditionalFormatting sqref="L8:L43">
    <cfRule type="containsText" priority="50" stopIfTrue="1" operator="containsText" text="AA">
      <formula>NOT(ISERROR(SEARCH("AA",L8)))</formula>
    </cfRule>
    <cfRule type="containsText" dxfId="25" priority="51" operator="containsText" text="A">
      <formula>NOT(ISERROR(SEARCH("A",L8)))</formula>
    </cfRule>
  </conditionalFormatting>
  <conditionalFormatting sqref="N8:N43">
    <cfRule type="containsText" priority="48" stopIfTrue="1" operator="containsText" text="AA">
      <formula>NOT(ISERROR(SEARCH("AA",N8)))</formula>
    </cfRule>
    <cfRule type="containsText" dxfId="24" priority="49" operator="containsText" text="A">
      <formula>NOT(ISERROR(SEARCH("A",N8)))</formula>
    </cfRule>
  </conditionalFormatting>
  <conditionalFormatting sqref="P8:P43">
    <cfRule type="containsText" priority="46" stopIfTrue="1" operator="containsText" text="AA">
      <formula>NOT(ISERROR(SEARCH("AA",P8)))</formula>
    </cfRule>
    <cfRule type="containsText" dxfId="23" priority="47" operator="containsText" text="A">
      <formula>NOT(ISERROR(SEARCH("A",P8)))</formula>
    </cfRule>
  </conditionalFormatting>
  <conditionalFormatting sqref="K5:K43">
    <cfRule type="aboveAverage" dxfId="22" priority="45"/>
  </conditionalFormatting>
  <conditionalFormatting sqref="M5:M43">
    <cfRule type="aboveAverage" dxfId="21" priority="44"/>
  </conditionalFormatting>
  <conditionalFormatting sqref="O5:O43">
    <cfRule type="aboveAverage" dxfId="20" priority="43"/>
  </conditionalFormatting>
  <conditionalFormatting sqref="R5:R7">
    <cfRule type="containsText" priority="41" stopIfTrue="1" operator="containsText" text="AA">
      <formula>NOT(ISERROR(SEARCH("AA",R5)))</formula>
    </cfRule>
    <cfRule type="containsText" dxfId="19" priority="42" operator="containsText" text="A">
      <formula>NOT(ISERROR(SEARCH("A",R5)))</formula>
    </cfRule>
  </conditionalFormatting>
  <conditionalFormatting sqref="T5:T7">
    <cfRule type="containsText" priority="39" stopIfTrue="1" operator="containsText" text="AA">
      <formula>NOT(ISERROR(SEARCH("AA",T5)))</formula>
    </cfRule>
    <cfRule type="containsText" dxfId="18" priority="40" operator="containsText" text="A">
      <formula>NOT(ISERROR(SEARCH("A",T5)))</formula>
    </cfRule>
  </conditionalFormatting>
  <conditionalFormatting sqref="V5:V7">
    <cfRule type="containsText" priority="37" stopIfTrue="1" operator="containsText" text="AA">
      <formula>NOT(ISERROR(SEARCH("AA",V5)))</formula>
    </cfRule>
    <cfRule type="containsText" dxfId="17" priority="38" operator="containsText" text="A">
      <formula>NOT(ISERROR(SEARCH("A",V5)))</formula>
    </cfRule>
  </conditionalFormatting>
  <conditionalFormatting sqref="R8:R43">
    <cfRule type="containsText" priority="35" stopIfTrue="1" operator="containsText" text="AA">
      <formula>NOT(ISERROR(SEARCH("AA",R8)))</formula>
    </cfRule>
    <cfRule type="containsText" dxfId="16" priority="36" operator="containsText" text="A">
      <formula>NOT(ISERROR(SEARCH("A",R8)))</formula>
    </cfRule>
  </conditionalFormatting>
  <conditionalFormatting sqref="T8:T43">
    <cfRule type="containsText" priority="33" stopIfTrue="1" operator="containsText" text="AA">
      <formula>NOT(ISERROR(SEARCH("AA",T8)))</formula>
    </cfRule>
    <cfRule type="containsText" dxfId="15" priority="34" operator="containsText" text="A">
      <formula>NOT(ISERROR(SEARCH("A",T8)))</formula>
    </cfRule>
  </conditionalFormatting>
  <conditionalFormatting sqref="V8:V43">
    <cfRule type="containsText" priority="31" stopIfTrue="1" operator="containsText" text="AA">
      <formula>NOT(ISERROR(SEARCH("AA",V8)))</formula>
    </cfRule>
    <cfRule type="containsText" dxfId="14" priority="32" operator="containsText" text="A">
      <formula>NOT(ISERROR(SEARCH("A",V8)))</formula>
    </cfRule>
  </conditionalFormatting>
  <conditionalFormatting sqref="Q5:Q43">
    <cfRule type="aboveAverage" dxfId="13" priority="30"/>
  </conditionalFormatting>
  <conditionalFormatting sqref="S5:S43">
    <cfRule type="aboveAverage" dxfId="12" priority="29"/>
  </conditionalFormatting>
  <conditionalFormatting sqref="U5:U43">
    <cfRule type="aboveAverage" dxfId="11" priority="28"/>
  </conditionalFormatting>
  <conditionalFormatting sqref="X5:X7">
    <cfRule type="containsText" priority="26" stopIfTrue="1" operator="containsText" text="AA">
      <formula>NOT(ISERROR(SEARCH("AA",X5)))</formula>
    </cfRule>
    <cfRule type="containsText" dxfId="10" priority="27" operator="containsText" text="A">
      <formula>NOT(ISERROR(SEARCH("A",X5)))</formula>
    </cfRule>
  </conditionalFormatting>
  <conditionalFormatting sqref="Z5:Z7">
    <cfRule type="containsText" priority="24" stopIfTrue="1" operator="containsText" text="AA">
      <formula>NOT(ISERROR(SEARCH("AA",Z5)))</formula>
    </cfRule>
    <cfRule type="containsText" dxfId="9" priority="25" operator="containsText" text="A">
      <formula>NOT(ISERROR(SEARCH("A",Z5)))</formula>
    </cfRule>
  </conditionalFormatting>
  <conditionalFormatting sqref="X8:X43">
    <cfRule type="containsText" priority="22" stopIfTrue="1" operator="containsText" text="AA">
      <formula>NOT(ISERROR(SEARCH("AA",X8)))</formula>
    </cfRule>
    <cfRule type="containsText" dxfId="8" priority="23" operator="containsText" text="A">
      <formula>NOT(ISERROR(SEARCH("A",X8)))</formula>
    </cfRule>
  </conditionalFormatting>
  <conditionalFormatting sqref="Z8:Z43">
    <cfRule type="containsText" priority="20" stopIfTrue="1" operator="containsText" text="AA">
      <formula>NOT(ISERROR(SEARCH("AA",Z8)))</formula>
    </cfRule>
    <cfRule type="containsText" dxfId="7" priority="21" operator="containsText" text="A">
      <formula>NOT(ISERROR(SEARCH("A",Z8)))</formula>
    </cfRule>
  </conditionalFormatting>
  <conditionalFormatting sqref="W5:W43">
    <cfRule type="aboveAverage" dxfId="6" priority="19"/>
  </conditionalFormatting>
  <conditionalFormatting sqref="Y5:Y43">
    <cfRule type="aboveAverage" dxfId="5" priority="18"/>
  </conditionalFormatting>
  <conditionalFormatting sqref="AA5:AA43">
    <cfRule type="aboveAverage" dxfId="4" priority="17"/>
  </conditionalFormatting>
  <conditionalFormatting sqref="AF5:AF43">
    <cfRule type="aboveAverage" dxfId="3" priority="4"/>
  </conditionalFormatting>
  <conditionalFormatting sqref="AH5:AH43">
    <cfRule type="aboveAverage" dxfId="2" priority="3"/>
  </conditionalFormatting>
  <conditionalFormatting sqref="AJ5:AJ43">
    <cfRule type="aboveAverage" dxfId="1" priority="2"/>
  </conditionalFormatting>
  <conditionalFormatting sqref="AC5:AE43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2020-11-23T17:23:44Z</dcterms:created>
  <dcterms:modified xsi:type="dcterms:W3CDTF">2020-11-23T17:23:53Z</dcterms:modified>
</cp:coreProperties>
</file>