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9DF75049-E6FB-5143-BDF7-692EF7607793}" xr6:coauthVersionLast="45" xr6:coauthVersionMax="45" xr10:uidLastSave="{00000000-0000-0000-0000-000000000000}"/>
  <bookViews>
    <workbookView xWindow="11980" yWindow="5960" windowWidth="27640" windowHeight="16940" xr2:uid="{FA739074-D4D8-2A4F-87D5-ACCEC25ACC6A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</calcChain>
</file>

<file path=xl/sharedStrings.xml><?xml version="1.0" encoding="utf-8"?>
<sst xmlns="http://schemas.openxmlformats.org/spreadsheetml/2006/main" count="162" uniqueCount="93">
  <si>
    <t xml:space="preserve">Table A-16.  Mean yield and agronomic traits of 28 early-season (&lt;114 DAP) corn hybrids evaluated in small plot replicated trials without irrigation at the AgResearch and Education Center at Milan in Milan, Tennessee during 2020. Analysis included hybrid performance over a 1 yr (2020), 2 yr (2019-2020), and 3 yr (2018-2020)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</si>
  <si>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</si>
  <si>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</si>
  <si>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</si>
  <si>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</si>
  <si>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</si>
  <si>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</si>
  <si>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</si>
  <si>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</si>
  <si>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</si>
  <si>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</si>
  <si>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</si>
  <si>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</si>
  <si>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</si>
  <si>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</si>
  <si>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</si>
  <si>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</si>
  <si>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</si>
  <si>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</si>
  <si>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</si>
  <si>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</si>
  <si>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</si>
  <si>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</si>
  <si>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Lodging¶
(%)
1 yr</t>
  </si>
  <si>
    <t>Lodging¶
(%)
2 yr</t>
  </si>
  <si>
    <t>Lodging¶
(%)
3 yr</t>
  </si>
  <si>
    <t>C19030</t>
  </si>
  <si>
    <t>A</t>
  </si>
  <si>
    <t>AB</t>
  </si>
  <si>
    <t>IJ</t>
  </si>
  <si>
    <t>G</t>
  </si>
  <si>
    <t>C20025</t>
  </si>
  <si>
    <t>C-G</t>
  </si>
  <si>
    <t>C16020</t>
  </si>
  <si>
    <t>C-E</t>
  </si>
  <si>
    <t>D-F</t>
  </si>
  <si>
    <t>B</t>
  </si>
  <si>
    <t>C20032</t>
  </si>
  <si>
    <t>D-H</t>
  </si>
  <si>
    <t>C18045</t>
  </si>
  <si>
    <t>B-D</t>
  </si>
  <si>
    <t>C19020</t>
  </si>
  <si>
    <t>A-C</t>
  </si>
  <si>
    <t>C20052</t>
  </si>
  <si>
    <t>A-D</t>
  </si>
  <si>
    <t>D-G</t>
  </si>
  <si>
    <t>C20042</t>
  </si>
  <si>
    <t>G-I</t>
  </si>
  <si>
    <t>C19010</t>
  </si>
  <si>
    <t>A-E</t>
  </si>
  <si>
    <t>E-I</t>
  </si>
  <si>
    <t>EF</t>
  </si>
  <si>
    <t>C20048</t>
  </si>
  <si>
    <t>H-J</t>
  </si>
  <si>
    <t>C20033</t>
  </si>
  <si>
    <t>BC</t>
  </si>
  <si>
    <t>C20011</t>
  </si>
  <si>
    <t>A-F</t>
  </si>
  <si>
    <t>C-F</t>
  </si>
  <si>
    <t>C19025</t>
  </si>
  <si>
    <t>C19027</t>
  </si>
  <si>
    <t>C20016</t>
  </si>
  <si>
    <t>C20026</t>
  </si>
  <si>
    <t>B-G</t>
  </si>
  <si>
    <t>C19015</t>
  </si>
  <si>
    <t>CD</t>
  </si>
  <si>
    <t>C20015</t>
  </si>
  <si>
    <t>C20023</t>
  </si>
  <si>
    <t>C20012</t>
  </si>
  <si>
    <t>C19016</t>
  </si>
  <si>
    <t>D</t>
  </si>
  <si>
    <t>C18018</t>
  </si>
  <si>
    <t>C18034</t>
  </si>
  <si>
    <t>C-H</t>
  </si>
  <si>
    <t>FG</t>
  </si>
  <si>
    <t>C</t>
  </si>
  <si>
    <t>C20017</t>
  </si>
  <si>
    <t>C18057</t>
  </si>
  <si>
    <t>E-H</t>
  </si>
  <si>
    <t>E</t>
  </si>
  <si>
    <t>C20037</t>
  </si>
  <si>
    <t>F-H</t>
  </si>
  <si>
    <t>F-I</t>
  </si>
  <si>
    <t>C20049</t>
  </si>
  <si>
    <t>GH</t>
  </si>
  <si>
    <t>C20014</t>
  </si>
  <si>
    <t>H</t>
  </si>
  <si>
    <t>J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</si>
  <si>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</si>
  <si>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</si>
  <si>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</si>
  <si>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.</t>
  </si>
  <si>
    <t>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</si>
</sst>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0" fontId="0" fillId="4" borderId="8" xfId="0" applyFill="1" applyBorder="1"/>
    <xf numFmtId="1" fontId="5" fillId="4" borderId="9" xfId="0" applyNumberFormat="1" applyFont="1" applyFill="1" applyBorder="1" applyAlignment="1">
      <alignment horizontal="right"/>
    </xf>
    <xf numFmtId="1" fontId="5" fillId="4" borderId="8" xfId="0" applyNumberFormat="1" applyFont="1" applyFill="1" applyBorder="1" applyAlignment="1">
      <alignment horizontal="left"/>
    </xf>
    <xf numFmtId="1" fontId="5" fillId="4" borderId="8" xfId="0" applyNumberFormat="1" applyFont="1" applyFill="1" applyBorder="1" applyAlignment="1">
      <alignment horizontal="right"/>
    </xf>
    <xf numFmtId="1" fontId="5" fillId="4" borderId="10" xfId="0" applyNumberFormat="1" applyFont="1" applyFill="1" applyBorder="1" applyAlignment="1">
      <alignment horizontal="left"/>
    </xf>
    <xf numFmtId="164" fontId="5" fillId="4" borderId="9" xfId="0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left"/>
    </xf>
    <xf numFmtId="164" fontId="5" fillId="4" borderId="8" xfId="0" applyNumberFormat="1" applyFont="1" applyFill="1" applyBorder="1" applyAlignment="1">
      <alignment horizontal="right"/>
    </xf>
    <xf numFmtId="164" fontId="5" fillId="4" borderId="10" xfId="0" applyNumberFormat="1" applyFont="1" applyFill="1" applyBorder="1" applyAlignment="1">
      <alignment horizontal="left"/>
    </xf>
    <xf numFmtId="1" fontId="0" fillId="4" borderId="9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0" fillId="5" borderId="0" xfId="0" applyFill="1"/>
    <xf numFmtId="1" fontId="5" fillId="6" borderId="11" xfId="0" applyNumberFormat="1" applyFont="1" applyFill="1" applyBorder="1" applyAlignment="1">
      <alignment horizontal="right"/>
    </xf>
    <xf numFmtId="1" fontId="5" fillId="6" borderId="0" xfId="0" applyNumberFormat="1" applyFont="1" applyFill="1" applyAlignment="1">
      <alignment horizontal="left"/>
    </xf>
    <xf numFmtId="1" fontId="5" fillId="6" borderId="0" xfId="0" applyNumberFormat="1" applyFont="1" applyFill="1" applyAlignment="1">
      <alignment horizontal="right"/>
    </xf>
    <xf numFmtId="1" fontId="5" fillId="6" borderId="12" xfId="0" applyNumberFormat="1" applyFont="1" applyFill="1" applyBorder="1" applyAlignment="1">
      <alignment horizontal="left"/>
    </xf>
    <xf numFmtId="164" fontId="5" fillId="6" borderId="11" xfId="0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left"/>
    </xf>
    <xf numFmtId="164" fontId="5" fillId="6" borderId="0" xfId="0" applyNumberFormat="1" applyFont="1" applyFill="1" applyAlignment="1">
      <alignment horizontal="right"/>
    </xf>
    <xf numFmtId="164" fontId="5" fillId="6" borderId="12" xfId="0" applyNumberFormat="1" applyFont="1" applyFill="1" applyBorder="1" applyAlignment="1">
      <alignment horizontal="left"/>
    </xf>
    <xf numFmtId="1" fontId="0" fillId="6" borderId="11" xfId="0" applyNumberForma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0" fontId="5" fillId="7" borderId="0" xfId="0" applyFont="1" applyFill="1"/>
    <xf numFmtId="0" fontId="0" fillId="7" borderId="0" xfId="0" applyFill="1"/>
    <xf numFmtId="1" fontId="5" fillId="4" borderId="11" xfId="0" applyNumberFormat="1" applyFont="1" applyFill="1" applyBorder="1" applyAlignment="1">
      <alignment horizontal="right"/>
    </xf>
    <xf numFmtId="1" fontId="5" fillId="4" borderId="0" xfId="0" applyNumberFormat="1" applyFont="1" applyFill="1" applyAlignment="1">
      <alignment horizontal="left"/>
    </xf>
    <xf numFmtId="1" fontId="5" fillId="4" borderId="0" xfId="0" applyNumberFormat="1" applyFont="1" applyFill="1" applyAlignment="1">
      <alignment horizontal="right"/>
    </xf>
    <xf numFmtId="1" fontId="5" fillId="4" borderId="12" xfId="0" applyNumberFormat="1" applyFont="1" applyFill="1" applyBorder="1" applyAlignment="1">
      <alignment horizontal="left"/>
    </xf>
    <xf numFmtId="164" fontId="5" fillId="4" borderId="11" xfId="0" applyNumberFormat="1" applyFont="1" applyFill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5" fillId="4" borderId="0" xfId="0" applyNumberFormat="1" applyFont="1" applyFill="1" applyAlignment="1">
      <alignment horizontal="right"/>
    </xf>
    <xf numFmtId="164" fontId="5" fillId="4" borderId="12" xfId="0" applyNumberFormat="1" applyFont="1" applyFill="1" applyBorder="1" applyAlignment="1">
      <alignment horizontal="left"/>
    </xf>
    <xf numFmtId="1" fontId="0" fillId="4" borderId="11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5" fillId="6" borderId="5" xfId="0" applyNumberFormat="1" applyFont="1" applyFill="1" applyBorder="1" applyAlignment="1">
      <alignment horizontal="right"/>
    </xf>
    <xf numFmtId="1" fontId="5" fillId="6" borderId="5" xfId="0" applyNumberFormat="1" applyFont="1" applyFill="1" applyBorder="1" applyAlignment="1">
      <alignment horizontal="left"/>
    </xf>
    <xf numFmtId="164" fontId="5" fillId="6" borderId="5" xfId="0" applyNumberFormat="1" applyFont="1" applyFill="1" applyBorder="1" applyAlignment="1">
      <alignment horizontal="right"/>
    </xf>
    <xf numFmtId="164" fontId="5" fillId="6" borderId="5" xfId="0" applyNumberFormat="1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8" xfId="0" applyFont="1" applyFill="1" applyBorder="1"/>
    <xf numFmtId="1" fontId="2" fillId="8" borderId="9" xfId="0" quotePrefix="1" applyNumberFormat="1" applyFont="1" applyFill="1" applyBorder="1" applyAlignment="1">
      <alignment horizontal="right"/>
    </xf>
    <xf numFmtId="1" fontId="2" fillId="8" borderId="8" xfId="0" quotePrefix="1" applyNumberFormat="1" applyFont="1" applyFill="1" applyBorder="1" applyAlignment="1">
      <alignment horizontal="left"/>
    </xf>
    <xf numFmtId="1" fontId="2" fillId="8" borderId="8" xfId="0" quotePrefix="1" applyNumberFormat="1" applyFont="1" applyFill="1" applyBorder="1" applyAlignment="1">
      <alignment horizontal="right"/>
    </xf>
    <xf numFmtId="1" fontId="2" fillId="8" borderId="10" xfId="0" quotePrefix="1" applyNumberFormat="1" applyFont="1" applyFill="1" applyBorder="1" applyAlignment="1">
      <alignment horizontal="left"/>
    </xf>
    <xf numFmtId="164" fontId="2" fillId="8" borderId="9" xfId="0" quotePrefix="1" applyNumberFormat="1" applyFont="1" applyFill="1" applyBorder="1" applyAlignment="1">
      <alignment horizontal="right"/>
    </xf>
    <xf numFmtId="164" fontId="2" fillId="8" borderId="8" xfId="0" quotePrefix="1" applyNumberFormat="1" applyFont="1" applyFill="1" applyBorder="1" applyAlignment="1">
      <alignment horizontal="right"/>
    </xf>
    <xf numFmtId="1" fontId="2" fillId="8" borderId="9" xfId="0" quotePrefix="1" applyNumberFormat="1" applyFont="1" applyFill="1" applyBorder="1" applyAlignment="1">
      <alignment horizontal="center"/>
    </xf>
    <xf numFmtId="1" fontId="2" fillId="8" borderId="8" xfId="0" quotePrefix="1" applyNumberFormat="1" applyFon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1" fontId="2" fillId="8" borderId="11" xfId="0" quotePrefix="1" applyNumberFormat="1" applyFont="1" applyFill="1" applyBorder="1" applyAlignment="1">
      <alignment horizontal="right"/>
    </xf>
    <xf numFmtId="1" fontId="2" fillId="8" borderId="0" xfId="0" quotePrefix="1" applyNumberFormat="1" applyFont="1" applyFill="1" applyAlignment="1">
      <alignment horizontal="left"/>
    </xf>
    <xf numFmtId="1" fontId="2" fillId="8" borderId="0" xfId="0" quotePrefix="1" applyNumberFormat="1" applyFont="1" applyFill="1" applyAlignment="1">
      <alignment horizontal="right"/>
    </xf>
    <xf numFmtId="1" fontId="2" fillId="8" borderId="12" xfId="0" quotePrefix="1" applyNumberFormat="1" applyFont="1" applyFill="1" applyBorder="1" applyAlignment="1">
      <alignment horizontal="left"/>
    </xf>
    <xf numFmtId="164" fontId="2" fillId="8" borderId="11" xfId="0" quotePrefix="1" applyNumberFormat="1" applyFont="1" applyFill="1" applyBorder="1" applyAlignment="1">
      <alignment horizontal="right"/>
    </xf>
    <xf numFmtId="164" fontId="2" fillId="8" borderId="0" xfId="0" quotePrefix="1" applyNumberFormat="1" applyFont="1" applyFill="1" applyAlignment="1">
      <alignment horizontal="right"/>
    </xf>
    <xf numFmtId="1" fontId="2" fillId="8" borderId="11" xfId="0" quotePrefix="1" applyNumberFormat="1" applyFont="1" applyFill="1" applyBorder="1" applyAlignment="1">
      <alignment horizontal="center"/>
    </xf>
    <xf numFmtId="1" fontId="2" fillId="8" borderId="0" xfId="0" quotePrefix="1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11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12" xfId="0" quotePrefix="1" applyNumberFormat="1" applyFont="1" applyFill="1" applyBorder="1" applyAlignment="1">
      <alignment horizontal="left"/>
    </xf>
    <xf numFmtId="164" fontId="2" fillId="2" borderId="11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64" fontId="2" fillId="2" borderId="11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3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lef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lef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1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0" xfId="0" quotePrefix="1" applyNumberFormat="1" applyFont="1" applyAlignment="1">
      <alignment horizontal="right"/>
    </xf>
    <xf numFmtId="164" fontId="1" fillId="0" borderId="0" xfId="0" quotePrefix="1" applyNumberFormat="1" applyFont="1" applyAlignment="1">
      <alignment horizontal="left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19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28574</xdr:rowOff>
    </xdr:from>
    <xdr:to>
      <xdr:col>18</xdr:col>
      <xdr:colOff>333375</xdr:colOff>
      <xdr:row>42</xdr:row>
      <xdr:rowOff>60960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7DEAB3-F74A-C149-8F10-BF5352B41682}"/>
            </a:ext>
          </a:extLst>
        </xdr:cNvPr>
        <xdr:cNvSpPr txBox="1"/>
      </xdr:nvSpPr>
      <xdr:spPr>
        <a:xfrm>
          <a:off x="0" y="6594474"/>
          <a:ext cx="10201275" cy="102298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Corn%20Grain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DC1A-C3F6-8A45-A785-C5943D41FFD3}">
  <dimension ref="A1:S48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4.5" customWidth="1"/>
    <col min="2" max="2" width="10.83203125" style="104" customWidth="1"/>
    <col min="3" max="3" width="11.83203125" style="104" customWidth="1"/>
    <col min="4" max="4" width="9.83203125" style="104" hidden="1" customWidth="1"/>
    <col min="5" max="5" width="5.1640625" style="123" customWidth="1"/>
    <col min="6" max="6" width="5.1640625" style="124" customWidth="1"/>
    <col min="7" max="7" width="5.1640625" style="123" customWidth="1"/>
    <col min="8" max="8" width="5.1640625" style="124" customWidth="1"/>
    <col min="9" max="9" width="5.1640625" style="123" customWidth="1"/>
    <col min="10" max="10" width="5.1640625" style="124" customWidth="1"/>
    <col min="11" max="11" width="5.1640625" style="108" customWidth="1"/>
    <col min="12" max="12" width="5.1640625" style="109" customWidth="1"/>
    <col min="13" max="13" width="5.1640625" style="108" customWidth="1"/>
    <col min="14" max="14" width="5.1640625" style="109" customWidth="1"/>
    <col min="15" max="15" width="5.1640625" style="108" customWidth="1"/>
    <col min="16" max="16" width="5.1640625" style="109" customWidth="1"/>
    <col min="17" max="19" width="5.1640625" style="121" customWidth="1"/>
  </cols>
  <sheetData>
    <row r="1" spans="1:19" ht="4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1" x14ac:dyDescent="0.2">
      <c r="A2" s="2" t="s">
        <v>1</v>
      </c>
      <c r="B2" s="3" t="s">
        <v>2</v>
      </c>
      <c r="C2" s="3" t="s">
        <v>3</v>
      </c>
      <c r="D2" s="3"/>
      <c r="E2" s="4" t="s">
        <v>4</v>
      </c>
      <c r="F2" s="5"/>
      <c r="G2" s="5"/>
      <c r="H2" s="5"/>
      <c r="I2" s="5"/>
      <c r="J2" s="6"/>
      <c r="K2" s="4" t="s">
        <v>5</v>
      </c>
      <c r="L2" s="5"/>
      <c r="M2" s="5"/>
      <c r="N2" s="5"/>
      <c r="O2" s="5"/>
      <c r="P2" s="6"/>
      <c r="Q2" s="7" t="s">
        <v>6</v>
      </c>
      <c r="R2" s="8"/>
      <c r="S2" s="8"/>
    </row>
    <row r="3" spans="1:19" x14ac:dyDescent="0.2">
      <c r="A3" s="9"/>
      <c r="B3" s="10"/>
      <c r="C3" s="10"/>
      <c r="D3" s="10"/>
      <c r="E3" s="11" t="s">
        <v>7</v>
      </c>
      <c r="F3" s="12"/>
      <c r="G3" s="12" t="s">
        <v>8</v>
      </c>
      <c r="H3" s="12"/>
      <c r="I3" s="12" t="s">
        <v>9</v>
      </c>
      <c r="J3" s="13"/>
      <c r="K3" s="12" t="s">
        <v>7</v>
      </c>
      <c r="L3" s="12"/>
      <c r="M3" s="12" t="s">
        <v>8</v>
      </c>
      <c r="N3" s="12"/>
      <c r="O3" s="12" t="s">
        <v>9</v>
      </c>
      <c r="P3" s="12"/>
      <c r="Q3" s="14" t="s">
        <v>7</v>
      </c>
      <c r="R3" s="15" t="s">
        <v>8</v>
      </c>
      <c r="S3" s="15" t="s">
        <v>9</v>
      </c>
    </row>
    <row r="4" spans="1:19" ht="85" hidden="1" x14ac:dyDescent="0.2">
      <c r="A4" s="9" t="s">
        <v>1</v>
      </c>
      <c r="B4" s="10" t="s">
        <v>2</v>
      </c>
      <c r="C4" s="10" t="s">
        <v>10</v>
      </c>
      <c r="D4" s="10"/>
      <c r="E4" s="16" t="s">
        <v>11</v>
      </c>
      <c r="F4" s="17" t="s">
        <v>12</v>
      </c>
      <c r="G4" s="18" t="s">
        <v>13</v>
      </c>
      <c r="H4" s="17" t="s">
        <v>14</v>
      </c>
      <c r="I4" s="18" t="s">
        <v>15</v>
      </c>
      <c r="J4" s="19" t="s">
        <v>16</v>
      </c>
      <c r="K4" s="18" t="s">
        <v>17</v>
      </c>
      <c r="L4" s="17" t="s">
        <v>18</v>
      </c>
      <c r="M4" s="18" t="s">
        <v>19</v>
      </c>
      <c r="N4" s="17" t="s">
        <v>20</v>
      </c>
      <c r="O4" s="18" t="s">
        <v>21</v>
      </c>
      <c r="P4" s="17" t="s">
        <v>22</v>
      </c>
      <c r="Q4" s="14" t="s">
        <v>23</v>
      </c>
      <c r="R4" s="15" t="s">
        <v>24</v>
      </c>
      <c r="S4" s="15" t="s">
        <v>25</v>
      </c>
    </row>
    <row r="5" spans="1:19" x14ac:dyDescent="0.2">
      <c r="A5" s="20" t="str">
        <f t="shared" ref="A5:A32" si="0">VLOOKUP(D5,VL_2020,2,FALSE)</f>
        <v xml:space="preserve">Warren Seed DS 5018 </v>
      </c>
      <c r="B5" s="20" t="str">
        <f t="shared" ref="B5:B32" si="1">VLOOKUP(D5,VL_2020,6,FALSE)</f>
        <v>RR, LL </v>
      </c>
      <c r="C5" s="20" t="str">
        <f t="shared" ref="C5:C32" si="2">VLOOKUP(D5,VL_2020,7,FALSE)</f>
        <v>YGCB, HX1</v>
      </c>
      <c r="D5" s="20" t="s">
        <v>26</v>
      </c>
      <c r="E5" s="21">
        <v>250.51</v>
      </c>
      <c r="F5" s="22" t="s">
        <v>27</v>
      </c>
      <c r="G5" s="23">
        <v>246.15</v>
      </c>
      <c r="H5" s="22" t="s">
        <v>28</v>
      </c>
      <c r="I5" s="23"/>
      <c r="J5" s="24"/>
      <c r="K5" s="25">
        <v>14.8033</v>
      </c>
      <c r="L5" s="26" t="s">
        <v>29</v>
      </c>
      <c r="M5" s="27">
        <v>14.8283</v>
      </c>
      <c r="N5" s="26" t="s">
        <v>30</v>
      </c>
      <c r="O5" s="27"/>
      <c r="P5" s="28"/>
      <c r="Q5" s="29">
        <v>0</v>
      </c>
      <c r="R5" s="30">
        <v>0</v>
      </c>
      <c r="S5" s="30"/>
    </row>
    <row r="6" spans="1:19" x14ac:dyDescent="0.2">
      <c r="A6" s="31" t="str">
        <f t="shared" si="0"/>
        <v>Local Seed Co. LC1307 TC</v>
      </c>
      <c r="B6" s="31" t="str">
        <f t="shared" si="1"/>
        <v>RR</v>
      </c>
      <c r="C6" s="31" t="str">
        <f t="shared" si="2"/>
        <v>VT2P</v>
      </c>
      <c r="D6" s="31" t="s">
        <v>31</v>
      </c>
      <c r="E6" s="32">
        <v>248.63</v>
      </c>
      <c r="F6" s="33" t="s">
        <v>27</v>
      </c>
      <c r="G6" s="34"/>
      <c r="H6" s="33"/>
      <c r="I6" s="34"/>
      <c r="J6" s="35"/>
      <c r="K6" s="36">
        <v>15.7</v>
      </c>
      <c r="L6" s="37" t="s">
        <v>32</v>
      </c>
      <c r="M6" s="38"/>
      <c r="N6" s="37"/>
      <c r="O6" s="38"/>
      <c r="P6" s="39"/>
      <c r="Q6" s="40">
        <v>0</v>
      </c>
      <c r="R6" s="41"/>
      <c r="S6" s="41"/>
    </row>
    <row r="7" spans="1:19" x14ac:dyDescent="0.2">
      <c r="A7" s="42" t="str">
        <f t="shared" si="0"/>
        <v>AgriGold A6544 VT2RIB ***</v>
      </c>
      <c r="B7" s="43" t="str">
        <f t="shared" si="1"/>
        <v>RR</v>
      </c>
      <c r="C7" s="43" t="str">
        <f t="shared" si="2"/>
        <v>VT2P</v>
      </c>
      <c r="D7" s="43" t="s">
        <v>33</v>
      </c>
      <c r="E7" s="44">
        <v>243.39</v>
      </c>
      <c r="F7" s="45" t="s">
        <v>28</v>
      </c>
      <c r="G7" s="46">
        <v>253.8</v>
      </c>
      <c r="H7" s="45" t="s">
        <v>27</v>
      </c>
      <c r="I7" s="46">
        <v>243.89</v>
      </c>
      <c r="J7" s="47" t="s">
        <v>27</v>
      </c>
      <c r="K7" s="48">
        <v>16.063300000000002</v>
      </c>
      <c r="L7" s="49" t="s">
        <v>34</v>
      </c>
      <c r="M7" s="50">
        <v>15.861700000000001</v>
      </c>
      <c r="N7" s="49" t="s">
        <v>35</v>
      </c>
      <c r="O7" s="50">
        <v>15.5444</v>
      </c>
      <c r="P7" s="51" t="s">
        <v>36</v>
      </c>
      <c r="Q7" s="52">
        <v>0</v>
      </c>
      <c r="R7" s="53">
        <v>0.14493</v>
      </c>
      <c r="S7" s="53">
        <v>9.6619999999999998E-2</v>
      </c>
    </row>
    <row r="8" spans="1:19" x14ac:dyDescent="0.2">
      <c r="A8" s="31" t="str">
        <f t="shared" si="0"/>
        <v xml:space="preserve">Warren Seed DS 5210  </v>
      </c>
      <c r="B8" s="31" t="str">
        <f t="shared" si="1"/>
        <v>RR, LL</v>
      </c>
      <c r="C8" s="31" t="str">
        <f t="shared" si="2"/>
        <v>YGCB, HX1</v>
      </c>
      <c r="D8" s="31" t="s">
        <v>37</v>
      </c>
      <c r="E8" s="32">
        <v>241.82</v>
      </c>
      <c r="F8" s="33" t="s">
        <v>28</v>
      </c>
      <c r="G8" s="34"/>
      <c r="H8" s="33"/>
      <c r="I8" s="34"/>
      <c r="J8" s="35"/>
      <c r="K8" s="36">
        <v>15.556699999999999</v>
      </c>
      <c r="L8" s="37" t="s">
        <v>38</v>
      </c>
      <c r="M8" s="38"/>
      <c r="N8" s="37"/>
      <c r="O8" s="38"/>
      <c r="P8" s="39"/>
      <c r="Q8" s="40">
        <v>0</v>
      </c>
      <c r="R8" s="41"/>
      <c r="S8" s="41"/>
    </row>
    <row r="9" spans="1:19" x14ac:dyDescent="0.2">
      <c r="A9" s="42" t="str">
        <f t="shared" si="0"/>
        <v>Local Seed Co. LC1289 VT2P</v>
      </c>
      <c r="B9" s="43" t="str">
        <f t="shared" si="1"/>
        <v>RR</v>
      </c>
      <c r="C9" s="43" t="str">
        <f t="shared" si="2"/>
        <v>VT2P</v>
      </c>
      <c r="D9" s="43" t="s">
        <v>39</v>
      </c>
      <c r="E9" s="44">
        <v>239.22</v>
      </c>
      <c r="F9" s="45" t="s">
        <v>28</v>
      </c>
      <c r="G9" s="46">
        <v>234.87</v>
      </c>
      <c r="H9" s="45" t="s">
        <v>40</v>
      </c>
      <c r="I9" s="46">
        <v>219.46</v>
      </c>
      <c r="J9" s="47" t="s">
        <v>36</v>
      </c>
      <c r="K9" s="48">
        <v>15.6867</v>
      </c>
      <c r="L9" s="49" t="s">
        <v>32</v>
      </c>
      <c r="M9" s="50">
        <v>16.175000000000001</v>
      </c>
      <c r="N9" s="49" t="s">
        <v>40</v>
      </c>
      <c r="O9" s="50">
        <v>15.9244</v>
      </c>
      <c r="P9" s="51" t="s">
        <v>28</v>
      </c>
      <c r="Q9" s="52">
        <v>0</v>
      </c>
      <c r="R9" s="53">
        <v>0</v>
      </c>
      <c r="S9" s="53">
        <v>9.8330000000000001E-2</v>
      </c>
    </row>
    <row r="10" spans="1:19" x14ac:dyDescent="0.2">
      <c r="A10" s="31" t="str">
        <f t="shared" si="0"/>
        <v xml:space="preserve">Croplan CP 5340 </v>
      </c>
      <c r="B10" s="31" t="str">
        <f t="shared" si="1"/>
        <v>RR</v>
      </c>
      <c r="C10" s="31" t="str">
        <f t="shared" si="2"/>
        <v>VT2P</v>
      </c>
      <c r="D10" s="31" t="s">
        <v>41</v>
      </c>
      <c r="E10" s="32">
        <v>238.1</v>
      </c>
      <c r="F10" s="33" t="s">
        <v>42</v>
      </c>
      <c r="G10" s="34">
        <v>239.67</v>
      </c>
      <c r="H10" s="33" t="s">
        <v>42</v>
      </c>
      <c r="I10" s="34"/>
      <c r="J10" s="35"/>
      <c r="K10" s="36">
        <v>16.796700000000001</v>
      </c>
      <c r="L10" s="37" t="s">
        <v>28</v>
      </c>
      <c r="M10" s="38">
        <v>16.971699999999998</v>
      </c>
      <c r="N10" s="37" t="s">
        <v>27</v>
      </c>
      <c r="O10" s="38"/>
      <c r="P10" s="39"/>
      <c r="Q10" s="40">
        <v>0</v>
      </c>
      <c r="R10" s="41">
        <v>0.15151999999999999</v>
      </c>
      <c r="S10" s="41"/>
    </row>
    <row r="11" spans="1:19" x14ac:dyDescent="0.2">
      <c r="A11" s="42" t="str">
        <f t="shared" si="0"/>
        <v xml:space="preserve">Spectrum  6228 </v>
      </c>
      <c r="B11" s="43" t="str">
        <f t="shared" si="1"/>
        <v>None</v>
      </c>
      <c r="C11" s="43" t="str">
        <f t="shared" si="2"/>
        <v>None</v>
      </c>
      <c r="D11" s="43" t="s">
        <v>43</v>
      </c>
      <c r="E11" s="44">
        <v>236.09</v>
      </c>
      <c r="F11" s="45" t="s">
        <v>44</v>
      </c>
      <c r="G11" s="46"/>
      <c r="H11" s="45"/>
      <c r="I11" s="46"/>
      <c r="J11" s="47"/>
      <c r="K11" s="48">
        <v>15.5867</v>
      </c>
      <c r="L11" s="49" t="s">
        <v>45</v>
      </c>
      <c r="M11" s="50"/>
      <c r="N11" s="49"/>
      <c r="O11" s="50"/>
      <c r="P11" s="51"/>
      <c r="Q11" s="52">
        <v>0</v>
      </c>
      <c r="R11" s="53"/>
      <c r="S11" s="53"/>
    </row>
    <row r="12" spans="1:19" x14ac:dyDescent="0.2">
      <c r="A12" s="31" t="str">
        <f t="shared" si="0"/>
        <v xml:space="preserve">Armor A1029 </v>
      </c>
      <c r="B12" s="31" t="str">
        <f t="shared" si="1"/>
        <v>RR</v>
      </c>
      <c r="C12" s="31" t="str">
        <f t="shared" si="2"/>
        <v>VT2P</v>
      </c>
      <c r="D12" s="31" t="s">
        <v>46</v>
      </c>
      <c r="E12" s="32">
        <v>234.91</v>
      </c>
      <c r="F12" s="33" t="s">
        <v>44</v>
      </c>
      <c r="G12" s="34"/>
      <c r="H12" s="33"/>
      <c r="I12" s="34"/>
      <c r="J12" s="35"/>
      <c r="K12" s="36">
        <v>15.1333</v>
      </c>
      <c r="L12" s="37" t="s">
        <v>47</v>
      </c>
      <c r="M12" s="38"/>
      <c r="N12" s="37"/>
      <c r="O12" s="38"/>
      <c r="P12" s="39"/>
      <c r="Q12" s="40">
        <v>0</v>
      </c>
      <c r="R12" s="41"/>
      <c r="S12" s="41"/>
    </row>
    <row r="13" spans="1:19" x14ac:dyDescent="0.2">
      <c r="A13" s="42" t="str">
        <f t="shared" si="0"/>
        <v xml:space="preserve">Armor A1299 </v>
      </c>
      <c r="B13" s="43" t="str">
        <f t="shared" si="1"/>
        <v>RR</v>
      </c>
      <c r="C13" s="43" t="str">
        <f t="shared" si="2"/>
        <v>VT2P</v>
      </c>
      <c r="D13" s="43" t="s">
        <v>48</v>
      </c>
      <c r="E13" s="44">
        <v>234.83</v>
      </c>
      <c r="F13" s="45" t="s">
        <v>49</v>
      </c>
      <c r="G13" s="46">
        <v>233.57</v>
      </c>
      <c r="H13" s="45" t="s">
        <v>40</v>
      </c>
      <c r="I13" s="46"/>
      <c r="J13" s="47"/>
      <c r="K13" s="48">
        <v>15.4033</v>
      </c>
      <c r="L13" s="49" t="s">
        <v>50</v>
      </c>
      <c r="M13" s="50">
        <v>15.583299999999999</v>
      </c>
      <c r="N13" s="49" t="s">
        <v>51</v>
      </c>
      <c r="O13" s="50"/>
      <c r="P13" s="51"/>
      <c r="Q13" s="52">
        <v>0</v>
      </c>
      <c r="R13" s="53">
        <v>0.16835</v>
      </c>
      <c r="S13" s="53"/>
    </row>
    <row r="14" spans="1:19" x14ac:dyDescent="0.2">
      <c r="A14" s="31" t="str">
        <f t="shared" si="0"/>
        <v>AgriGold A639-70 STXRIB</v>
      </c>
      <c r="B14" s="31" t="str">
        <f t="shared" si="1"/>
        <v>RR, LL</v>
      </c>
      <c r="C14" s="31" t="str">
        <f t="shared" si="2"/>
        <v>SS</v>
      </c>
      <c r="D14" s="31" t="s">
        <v>52</v>
      </c>
      <c r="E14" s="32">
        <v>234.63</v>
      </c>
      <c r="F14" s="33" t="s">
        <v>49</v>
      </c>
      <c r="G14" s="34"/>
      <c r="H14" s="33"/>
      <c r="I14" s="34"/>
      <c r="J14" s="35"/>
      <c r="K14" s="36">
        <v>14.833299999999999</v>
      </c>
      <c r="L14" s="37" t="s">
        <v>53</v>
      </c>
      <c r="M14" s="38"/>
      <c r="N14" s="37"/>
      <c r="O14" s="38"/>
      <c r="P14" s="39"/>
      <c r="Q14" s="40">
        <v>0</v>
      </c>
      <c r="R14" s="41"/>
      <c r="S14" s="41"/>
    </row>
    <row r="15" spans="1:19" x14ac:dyDescent="0.2">
      <c r="A15" s="42" t="str">
        <f t="shared" si="0"/>
        <v xml:space="preserve">Warren Seed DS 5371  </v>
      </c>
      <c r="B15" s="43" t="str">
        <f t="shared" si="1"/>
        <v>RR, LL</v>
      </c>
      <c r="C15" s="43" t="str">
        <f t="shared" si="2"/>
        <v>YGCB, HX1</v>
      </c>
      <c r="D15" s="43" t="s">
        <v>54</v>
      </c>
      <c r="E15" s="44">
        <v>234</v>
      </c>
      <c r="F15" s="45" t="s">
        <v>49</v>
      </c>
      <c r="G15" s="46"/>
      <c r="H15" s="45"/>
      <c r="I15" s="46"/>
      <c r="J15" s="47"/>
      <c r="K15" s="48">
        <v>16.3567</v>
      </c>
      <c r="L15" s="49" t="s">
        <v>55</v>
      </c>
      <c r="M15" s="50"/>
      <c r="N15" s="49"/>
      <c r="O15" s="50"/>
      <c r="P15" s="51"/>
      <c r="Q15" s="52">
        <v>0</v>
      </c>
      <c r="R15" s="53"/>
      <c r="S15" s="53"/>
    </row>
    <row r="16" spans="1:19" x14ac:dyDescent="0.2">
      <c r="A16" s="31" t="str">
        <f t="shared" si="0"/>
        <v>Mission Seed A1257 VT2P</v>
      </c>
      <c r="B16" s="31" t="str">
        <f t="shared" si="1"/>
        <v>RR2</v>
      </c>
      <c r="C16" s="31" t="str">
        <f t="shared" si="2"/>
        <v>VT2P</v>
      </c>
      <c r="D16" s="31" t="s">
        <v>56</v>
      </c>
      <c r="E16" s="32">
        <v>231.72</v>
      </c>
      <c r="F16" s="33" t="s">
        <v>57</v>
      </c>
      <c r="G16" s="34"/>
      <c r="H16" s="33"/>
      <c r="I16" s="34"/>
      <c r="J16" s="35"/>
      <c r="K16" s="36">
        <v>15.9633</v>
      </c>
      <c r="L16" s="37" t="s">
        <v>58</v>
      </c>
      <c r="M16" s="38"/>
      <c r="N16" s="37"/>
      <c r="O16" s="38"/>
      <c r="P16" s="39"/>
      <c r="Q16" s="40">
        <v>0</v>
      </c>
      <c r="R16" s="41"/>
      <c r="S16" s="41"/>
    </row>
    <row r="17" spans="1:19" x14ac:dyDescent="0.2">
      <c r="A17" s="42" t="str">
        <f t="shared" si="0"/>
        <v>Caverndale Farms CF 794 VIP 3111 </v>
      </c>
      <c r="B17" s="43" t="str">
        <f t="shared" si="1"/>
        <v>GT, LL</v>
      </c>
      <c r="C17" s="43" t="str">
        <f t="shared" si="2"/>
        <v>A4</v>
      </c>
      <c r="D17" s="43" t="s">
        <v>59</v>
      </c>
      <c r="E17" s="44">
        <v>231.46</v>
      </c>
      <c r="F17" s="45" t="s">
        <v>57</v>
      </c>
      <c r="G17" s="46">
        <v>230.87</v>
      </c>
      <c r="H17" s="45" t="s">
        <v>40</v>
      </c>
      <c r="I17" s="46"/>
      <c r="J17" s="47"/>
      <c r="K17" s="48">
        <v>16.316700000000001</v>
      </c>
      <c r="L17" s="49" t="s">
        <v>55</v>
      </c>
      <c r="M17" s="50">
        <v>16.655000000000001</v>
      </c>
      <c r="N17" s="49" t="s">
        <v>28</v>
      </c>
      <c r="O17" s="50"/>
      <c r="P17" s="51"/>
      <c r="Q17" s="52">
        <v>0</v>
      </c>
      <c r="R17" s="53">
        <v>0.16181000000000001</v>
      </c>
      <c r="S17" s="53"/>
    </row>
    <row r="18" spans="1:19" x14ac:dyDescent="0.2">
      <c r="A18" s="31" t="str">
        <f t="shared" si="0"/>
        <v>LG Seeds LG62C35 VT2Pro</v>
      </c>
      <c r="B18" s="31" t="str">
        <f t="shared" si="1"/>
        <v>RR</v>
      </c>
      <c r="C18" s="31" t="str">
        <f t="shared" si="2"/>
        <v>VT2P </v>
      </c>
      <c r="D18" s="31" t="s">
        <v>60</v>
      </c>
      <c r="E18" s="32">
        <v>230.78</v>
      </c>
      <c r="F18" s="33" t="s">
        <v>57</v>
      </c>
      <c r="G18" s="34">
        <v>230.02</v>
      </c>
      <c r="H18" s="33" t="s">
        <v>40</v>
      </c>
      <c r="I18" s="34"/>
      <c r="J18" s="35"/>
      <c r="K18" s="36">
        <v>15.6533</v>
      </c>
      <c r="L18" s="37" t="s">
        <v>32</v>
      </c>
      <c r="M18" s="38">
        <v>15.7567</v>
      </c>
      <c r="N18" s="37" t="s">
        <v>35</v>
      </c>
      <c r="O18" s="38"/>
      <c r="P18" s="39"/>
      <c r="Q18" s="40">
        <v>0</v>
      </c>
      <c r="R18" s="41">
        <v>0</v>
      </c>
      <c r="S18" s="41"/>
    </row>
    <row r="19" spans="1:19" x14ac:dyDescent="0.2">
      <c r="A19" s="42" t="str">
        <f t="shared" si="0"/>
        <v>Progeny PGY 2012 VT2P</v>
      </c>
      <c r="B19" s="43" t="str">
        <f t="shared" si="1"/>
        <v>RR</v>
      </c>
      <c r="C19" s="43" t="str">
        <f t="shared" si="2"/>
        <v>VT2P</v>
      </c>
      <c r="D19" s="43" t="s">
        <v>61</v>
      </c>
      <c r="E19" s="44">
        <v>230.7</v>
      </c>
      <c r="F19" s="45" t="s">
        <v>57</v>
      </c>
      <c r="G19" s="46"/>
      <c r="H19" s="45"/>
      <c r="I19" s="46"/>
      <c r="J19" s="47"/>
      <c r="K19" s="48">
        <v>15.833299999999999</v>
      </c>
      <c r="L19" s="49" t="s">
        <v>32</v>
      </c>
      <c r="M19" s="50"/>
      <c r="N19" s="49"/>
      <c r="O19" s="50"/>
      <c r="P19" s="51"/>
      <c r="Q19" s="52">
        <v>0</v>
      </c>
      <c r="R19" s="53"/>
      <c r="S19" s="53"/>
    </row>
    <row r="20" spans="1:19" x14ac:dyDescent="0.2">
      <c r="A20" s="31" t="str">
        <f t="shared" si="0"/>
        <v>Local Seed Co. LC1398 VT2P</v>
      </c>
      <c r="B20" s="31" t="str">
        <f t="shared" si="1"/>
        <v>RR</v>
      </c>
      <c r="C20" s="31" t="str">
        <f t="shared" si="2"/>
        <v>VT2P</v>
      </c>
      <c r="D20" s="31" t="s">
        <v>62</v>
      </c>
      <c r="E20" s="32">
        <v>222.25</v>
      </c>
      <c r="F20" s="33" t="s">
        <v>63</v>
      </c>
      <c r="G20" s="34"/>
      <c r="H20" s="33"/>
      <c r="I20" s="34"/>
      <c r="J20" s="35"/>
      <c r="K20" s="36">
        <v>16.14</v>
      </c>
      <c r="L20" s="37" t="s">
        <v>40</v>
      </c>
      <c r="M20" s="38"/>
      <c r="N20" s="37"/>
      <c r="O20" s="38"/>
      <c r="P20" s="39"/>
      <c r="Q20" s="40">
        <v>0</v>
      </c>
      <c r="R20" s="41"/>
      <c r="S20" s="41"/>
    </row>
    <row r="21" spans="1:19" x14ac:dyDescent="0.2">
      <c r="A21" s="42" t="str">
        <f t="shared" si="0"/>
        <v xml:space="preserve">Progeny EXP1912 </v>
      </c>
      <c r="B21" s="43" t="str">
        <f t="shared" si="1"/>
        <v>RR</v>
      </c>
      <c r="C21" s="43" t="str">
        <f t="shared" si="2"/>
        <v>VT2P</v>
      </c>
      <c r="D21" s="43" t="s">
        <v>64</v>
      </c>
      <c r="E21" s="44">
        <v>222.14</v>
      </c>
      <c r="F21" s="45" t="s">
        <v>63</v>
      </c>
      <c r="G21" s="46">
        <v>227.87</v>
      </c>
      <c r="H21" s="45" t="s">
        <v>65</v>
      </c>
      <c r="I21" s="46"/>
      <c r="J21" s="47"/>
      <c r="K21" s="48">
        <v>15.636699999999999</v>
      </c>
      <c r="L21" s="49" t="s">
        <v>32</v>
      </c>
      <c r="M21" s="50">
        <v>15.9633</v>
      </c>
      <c r="N21" s="49" t="s">
        <v>34</v>
      </c>
      <c r="O21" s="50"/>
      <c r="P21" s="51"/>
      <c r="Q21" s="52">
        <v>0</v>
      </c>
      <c r="R21" s="53">
        <v>0</v>
      </c>
      <c r="S21" s="53"/>
    </row>
    <row r="22" spans="1:19" x14ac:dyDescent="0.2">
      <c r="A22" s="31" t="str">
        <f t="shared" si="0"/>
        <v xml:space="preserve">Progeny EXP2010 </v>
      </c>
      <c r="B22" s="31" t="str">
        <f t="shared" si="1"/>
        <v>RR</v>
      </c>
      <c r="C22" s="31" t="str">
        <f t="shared" si="2"/>
        <v>TRE</v>
      </c>
      <c r="D22" s="31" t="s">
        <v>66</v>
      </c>
      <c r="E22" s="32">
        <v>221.44</v>
      </c>
      <c r="F22" s="33" t="s">
        <v>63</v>
      </c>
      <c r="G22" s="34"/>
      <c r="H22" s="33"/>
      <c r="I22" s="34"/>
      <c r="J22" s="35"/>
      <c r="K22" s="36">
        <v>14.79</v>
      </c>
      <c r="L22" s="37" t="s">
        <v>29</v>
      </c>
      <c r="M22" s="38"/>
      <c r="N22" s="37"/>
      <c r="O22" s="38"/>
      <c r="P22" s="39"/>
      <c r="Q22" s="40">
        <v>0</v>
      </c>
      <c r="R22" s="41"/>
      <c r="S22" s="41"/>
    </row>
    <row r="23" spans="1:19" x14ac:dyDescent="0.2">
      <c r="A23" s="42" t="str">
        <f t="shared" si="0"/>
        <v xml:space="preserve">Dyna-Gro D53VC33 </v>
      </c>
      <c r="B23" s="43" t="str">
        <f t="shared" si="1"/>
        <v>RR</v>
      </c>
      <c r="C23" s="43" t="str">
        <f t="shared" si="2"/>
        <v>VT2P</v>
      </c>
      <c r="D23" s="43" t="s">
        <v>67</v>
      </c>
      <c r="E23" s="44">
        <v>220.62</v>
      </c>
      <c r="F23" s="45" t="s">
        <v>63</v>
      </c>
      <c r="G23" s="46"/>
      <c r="H23" s="45"/>
      <c r="I23" s="46"/>
      <c r="J23" s="47"/>
      <c r="K23" s="48">
        <v>15.966699999999999</v>
      </c>
      <c r="L23" s="49" t="s">
        <v>58</v>
      </c>
      <c r="M23" s="50"/>
      <c r="N23" s="49"/>
      <c r="O23" s="50"/>
      <c r="P23" s="51"/>
      <c r="Q23" s="52">
        <v>0</v>
      </c>
      <c r="R23" s="53"/>
      <c r="S23" s="53"/>
    </row>
    <row r="24" spans="1:19" x14ac:dyDescent="0.2">
      <c r="A24" s="31" t="str">
        <f t="shared" si="0"/>
        <v xml:space="preserve">Croplan CP 5073 </v>
      </c>
      <c r="B24" s="31" t="str">
        <f t="shared" si="1"/>
        <v>RR</v>
      </c>
      <c r="C24" s="31" t="str">
        <f t="shared" si="2"/>
        <v>VT2P</v>
      </c>
      <c r="D24" s="31" t="s">
        <v>68</v>
      </c>
      <c r="E24" s="32">
        <v>220.58</v>
      </c>
      <c r="F24" s="33" t="s">
        <v>63</v>
      </c>
      <c r="G24" s="34"/>
      <c r="H24" s="33"/>
      <c r="I24" s="34"/>
      <c r="J24" s="35"/>
      <c r="K24" s="36">
        <v>16.216699999999999</v>
      </c>
      <c r="L24" s="37" t="s">
        <v>40</v>
      </c>
      <c r="M24" s="38"/>
      <c r="N24" s="37"/>
      <c r="O24" s="38"/>
      <c r="P24" s="39"/>
      <c r="Q24" s="40">
        <v>0</v>
      </c>
      <c r="R24" s="41"/>
      <c r="S24" s="41"/>
    </row>
    <row r="25" spans="1:19" x14ac:dyDescent="0.2">
      <c r="A25" s="42" t="str">
        <f t="shared" si="0"/>
        <v xml:space="preserve">Progeny EXP1913 </v>
      </c>
      <c r="B25" s="43" t="str">
        <f t="shared" si="1"/>
        <v>RR</v>
      </c>
      <c r="C25" s="43" t="str">
        <f t="shared" si="2"/>
        <v>VT2P</v>
      </c>
      <c r="D25" s="43" t="s">
        <v>69</v>
      </c>
      <c r="E25" s="44">
        <v>220.05</v>
      </c>
      <c r="F25" s="45" t="s">
        <v>63</v>
      </c>
      <c r="G25" s="46">
        <v>222.17</v>
      </c>
      <c r="H25" s="45" t="s">
        <v>70</v>
      </c>
      <c r="I25" s="46"/>
      <c r="J25" s="47"/>
      <c r="K25" s="48">
        <v>16.186699999999998</v>
      </c>
      <c r="L25" s="49" t="s">
        <v>40</v>
      </c>
      <c r="M25" s="50">
        <v>16.5383</v>
      </c>
      <c r="N25" s="49" t="s">
        <v>42</v>
      </c>
      <c r="O25" s="50"/>
      <c r="P25" s="51"/>
      <c r="Q25" s="52">
        <v>0</v>
      </c>
      <c r="R25" s="53">
        <v>0</v>
      </c>
      <c r="S25" s="53"/>
    </row>
    <row r="26" spans="1:19" x14ac:dyDescent="0.2">
      <c r="A26" s="31" t="str">
        <f t="shared" si="0"/>
        <v>Dekalb DKC62-53 GENVT2P**</v>
      </c>
      <c r="B26" s="31" t="str">
        <f t="shared" si="1"/>
        <v>RR</v>
      </c>
      <c r="C26" s="31" t="str">
        <f t="shared" si="2"/>
        <v>VT2P</v>
      </c>
      <c r="D26" s="31" t="s">
        <v>71</v>
      </c>
      <c r="E26" s="32">
        <v>219.79</v>
      </c>
      <c r="F26" s="33" t="s">
        <v>63</v>
      </c>
      <c r="G26" s="34">
        <v>226.42</v>
      </c>
      <c r="H26" s="33" t="s">
        <v>65</v>
      </c>
      <c r="I26" s="34">
        <v>220.5</v>
      </c>
      <c r="J26" s="35" t="s">
        <v>36</v>
      </c>
      <c r="K26" s="36">
        <v>15.986700000000001</v>
      </c>
      <c r="L26" s="37" t="s">
        <v>58</v>
      </c>
      <c r="M26" s="38">
        <v>16.706700000000001</v>
      </c>
      <c r="N26" s="37" t="s">
        <v>28</v>
      </c>
      <c r="O26" s="38">
        <v>16.3611</v>
      </c>
      <c r="P26" s="39" t="s">
        <v>27</v>
      </c>
      <c r="Q26" s="40">
        <v>0</v>
      </c>
      <c r="R26" s="41">
        <v>0</v>
      </c>
      <c r="S26" s="41">
        <v>0</v>
      </c>
    </row>
    <row r="27" spans="1:19" x14ac:dyDescent="0.2">
      <c r="A27" s="42" t="str">
        <f t="shared" si="0"/>
        <v xml:space="preserve">Dyna-Gro D50VC30 </v>
      </c>
      <c r="B27" s="43" t="str">
        <f t="shared" si="1"/>
        <v>RR</v>
      </c>
      <c r="C27" s="43" t="str">
        <f t="shared" si="2"/>
        <v>VT2P</v>
      </c>
      <c r="D27" s="43" t="s">
        <v>72</v>
      </c>
      <c r="E27" s="44">
        <v>214.69</v>
      </c>
      <c r="F27" s="45" t="s">
        <v>73</v>
      </c>
      <c r="G27" s="46">
        <v>229.56</v>
      </c>
      <c r="H27" s="45" t="s">
        <v>65</v>
      </c>
      <c r="I27" s="46">
        <v>222.73</v>
      </c>
      <c r="J27" s="47" t="s">
        <v>36</v>
      </c>
      <c r="K27" s="48">
        <v>15.193300000000001</v>
      </c>
      <c r="L27" s="49" t="s">
        <v>47</v>
      </c>
      <c r="M27" s="50">
        <v>15.29</v>
      </c>
      <c r="N27" s="49" t="s">
        <v>74</v>
      </c>
      <c r="O27" s="50">
        <v>14.8278</v>
      </c>
      <c r="P27" s="51" t="s">
        <v>75</v>
      </c>
      <c r="Q27" s="52">
        <v>0</v>
      </c>
      <c r="R27" s="53">
        <v>0</v>
      </c>
      <c r="S27" s="53">
        <v>0</v>
      </c>
    </row>
    <row r="28" spans="1:19" x14ac:dyDescent="0.2">
      <c r="A28" s="31" t="str">
        <f t="shared" si="0"/>
        <v xml:space="preserve">Progeny EXP2013 </v>
      </c>
      <c r="B28" s="31" t="str">
        <f t="shared" si="1"/>
        <v>RR</v>
      </c>
      <c r="C28" s="31" t="str">
        <f t="shared" si="2"/>
        <v>VT2P</v>
      </c>
      <c r="D28" s="31" t="s">
        <v>76</v>
      </c>
      <c r="E28" s="32">
        <v>213.85</v>
      </c>
      <c r="F28" s="33" t="s">
        <v>38</v>
      </c>
      <c r="G28" s="34"/>
      <c r="H28" s="33"/>
      <c r="I28" s="34"/>
      <c r="J28" s="35"/>
      <c r="K28" s="36">
        <v>17.366700000000002</v>
      </c>
      <c r="L28" s="37" t="s">
        <v>27</v>
      </c>
      <c r="M28" s="38"/>
      <c r="N28" s="37"/>
      <c r="O28" s="38"/>
      <c r="P28" s="39"/>
      <c r="Q28" s="40">
        <v>0</v>
      </c>
      <c r="R28" s="41"/>
      <c r="S28" s="41"/>
    </row>
    <row r="29" spans="1:19" x14ac:dyDescent="0.2">
      <c r="A29" s="42" t="str">
        <f t="shared" si="0"/>
        <v>Caverndale Farms CF 753 GTCBLL</v>
      </c>
      <c r="B29" s="43" t="str">
        <f t="shared" si="1"/>
        <v>GT, LL</v>
      </c>
      <c r="C29" s="43" t="str">
        <f t="shared" si="2"/>
        <v xml:space="preserve">CB </v>
      </c>
      <c r="D29" s="43" t="s">
        <v>77</v>
      </c>
      <c r="E29" s="44">
        <v>211.14</v>
      </c>
      <c r="F29" s="45" t="s">
        <v>78</v>
      </c>
      <c r="G29" s="46">
        <v>201.85</v>
      </c>
      <c r="H29" s="45" t="s">
        <v>79</v>
      </c>
      <c r="I29" s="46">
        <v>197.68</v>
      </c>
      <c r="J29" s="47" t="s">
        <v>75</v>
      </c>
      <c r="K29" s="48">
        <v>16.22</v>
      </c>
      <c r="L29" s="49" t="s">
        <v>40</v>
      </c>
      <c r="M29" s="50">
        <v>16.316700000000001</v>
      </c>
      <c r="N29" s="49" t="s">
        <v>40</v>
      </c>
      <c r="O29" s="50">
        <v>16.207799999999999</v>
      </c>
      <c r="P29" s="51" t="s">
        <v>27</v>
      </c>
      <c r="Q29" s="52">
        <v>0</v>
      </c>
      <c r="R29" s="53">
        <v>0</v>
      </c>
      <c r="S29" s="53">
        <v>9.9210000000000007E-2</v>
      </c>
    </row>
    <row r="30" spans="1:19" x14ac:dyDescent="0.2">
      <c r="A30" s="31" t="str">
        <f t="shared" si="0"/>
        <v>Dekalb DKC60-80 RIB GENVT2P</v>
      </c>
      <c r="B30" s="31" t="str">
        <f t="shared" si="1"/>
        <v>RR</v>
      </c>
      <c r="C30" s="31" t="str">
        <f t="shared" si="2"/>
        <v>VT2P</v>
      </c>
      <c r="D30" s="31" t="s">
        <v>80</v>
      </c>
      <c r="E30" s="32">
        <v>210.21</v>
      </c>
      <c r="F30" s="33" t="s">
        <v>81</v>
      </c>
      <c r="G30" s="34"/>
      <c r="H30" s="33"/>
      <c r="I30" s="34"/>
      <c r="J30" s="35"/>
      <c r="K30" s="36">
        <v>15.31</v>
      </c>
      <c r="L30" s="37" t="s">
        <v>82</v>
      </c>
      <c r="M30" s="38"/>
      <c r="N30" s="37"/>
      <c r="O30" s="38"/>
      <c r="P30" s="39"/>
      <c r="Q30" s="40">
        <v>0</v>
      </c>
      <c r="R30" s="41"/>
      <c r="S30" s="41"/>
    </row>
    <row r="31" spans="1:19" x14ac:dyDescent="0.2">
      <c r="A31" s="42" t="str">
        <f t="shared" si="0"/>
        <v>AgriGold A642-47 STX</v>
      </c>
      <c r="B31" s="43" t="str">
        <f t="shared" si="1"/>
        <v>RR, LL</v>
      </c>
      <c r="C31" s="43" t="str">
        <f t="shared" si="2"/>
        <v>SS</v>
      </c>
      <c r="D31" s="43" t="s">
        <v>83</v>
      </c>
      <c r="E31" s="44">
        <v>205.43</v>
      </c>
      <c r="F31" s="45" t="s">
        <v>84</v>
      </c>
      <c r="G31" s="46"/>
      <c r="H31" s="45"/>
      <c r="I31" s="46"/>
      <c r="J31" s="47"/>
      <c r="K31" s="48">
        <v>15.7</v>
      </c>
      <c r="L31" s="49" t="s">
        <v>32</v>
      </c>
      <c r="M31" s="50"/>
      <c r="N31" s="49"/>
      <c r="O31" s="50"/>
      <c r="P31" s="51"/>
      <c r="Q31" s="52">
        <v>0</v>
      </c>
      <c r="R31" s="53"/>
      <c r="S31" s="53"/>
    </row>
    <row r="32" spans="1:19" x14ac:dyDescent="0.2">
      <c r="A32" s="31" t="str">
        <f t="shared" si="0"/>
        <v>Progeny PGY 2008  VT2P</v>
      </c>
      <c r="B32" s="31" t="str">
        <f t="shared" si="1"/>
        <v>RR</v>
      </c>
      <c r="C32" s="31" t="str">
        <f t="shared" si="2"/>
        <v>VT2P</v>
      </c>
      <c r="D32" s="31" t="s">
        <v>85</v>
      </c>
      <c r="E32" s="32">
        <v>192.39</v>
      </c>
      <c r="F32" s="33" t="s">
        <v>86</v>
      </c>
      <c r="G32" s="54"/>
      <c r="H32" s="55"/>
      <c r="I32" s="34"/>
      <c r="J32" s="35"/>
      <c r="K32" s="36">
        <v>14.36</v>
      </c>
      <c r="L32" s="37" t="s">
        <v>87</v>
      </c>
      <c r="M32" s="56"/>
      <c r="N32" s="57"/>
      <c r="O32" s="38"/>
      <c r="P32" s="39"/>
      <c r="Q32" s="40">
        <v>0</v>
      </c>
      <c r="R32" s="41"/>
      <c r="S32" s="41"/>
    </row>
    <row r="33" spans="1:19" x14ac:dyDescent="0.2">
      <c r="A33" s="58" t="s">
        <v>88</v>
      </c>
      <c r="B33" s="59"/>
      <c r="C33" s="59"/>
      <c r="D33" s="59"/>
      <c r="E33" s="60">
        <v>226.98</v>
      </c>
      <c r="F33" s="61"/>
      <c r="G33" s="62">
        <v>231.4</v>
      </c>
      <c r="H33" s="61"/>
      <c r="I33" s="62">
        <v>220.85</v>
      </c>
      <c r="J33" s="63"/>
      <c r="K33" s="64">
        <v>15.741400000000001</v>
      </c>
      <c r="L33" s="61"/>
      <c r="M33" s="65">
        <v>16.053899999999999</v>
      </c>
      <c r="N33" s="61"/>
      <c r="O33" s="65">
        <v>15.773099999999999</v>
      </c>
      <c r="P33" s="63"/>
      <c r="Q33" s="66">
        <v>0</v>
      </c>
      <c r="R33" s="67">
        <v>5.2220000000000003E-2</v>
      </c>
      <c r="S33" s="67">
        <v>5.883E-2</v>
      </c>
    </row>
    <row r="34" spans="1:19" x14ac:dyDescent="0.2">
      <c r="A34" s="68" t="s">
        <v>89</v>
      </c>
      <c r="B34" s="69"/>
      <c r="C34" s="69"/>
      <c r="D34" s="69"/>
      <c r="E34" s="70">
        <v>8.4533000000000005</v>
      </c>
      <c r="F34" s="71"/>
      <c r="G34" s="72">
        <v>6.1040000000000001</v>
      </c>
      <c r="H34" s="71"/>
      <c r="I34" s="72">
        <v>9.8989999999999991</v>
      </c>
      <c r="J34" s="73"/>
      <c r="K34" s="74">
        <v>0.25629999999999997</v>
      </c>
      <c r="L34" s="71"/>
      <c r="M34" s="75">
        <v>0.2989</v>
      </c>
      <c r="N34" s="71"/>
      <c r="O34" s="75">
        <v>0.36759999999999998</v>
      </c>
      <c r="P34" s="73"/>
      <c r="Q34" s="76">
        <v>0</v>
      </c>
      <c r="R34" s="77">
        <v>5.2220000000000003E-2</v>
      </c>
      <c r="S34" s="77">
        <v>5.883E-2</v>
      </c>
    </row>
    <row r="35" spans="1:19" ht="12.75" customHeight="1" x14ac:dyDescent="0.2">
      <c r="A35" s="78" t="s">
        <v>90</v>
      </c>
      <c r="B35" s="79"/>
      <c r="C35" s="79"/>
      <c r="D35" s="79"/>
      <c r="E35" s="80">
        <v>23.7</v>
      </c>
      <c r="F35" s="81"/>
      <c r="G35" s="82">
        <v>16.399999999999999</v>
      </c>
      <c r="H35" s="81"/>
      <c r="I35" s="82">
        <v>15.2</v>
      </c>
      <c r="J35" s="83"/>
      <c r="K35" s="84">
        <v>0.73</v>
      </c>
      <c r="L35" s="81"/>
      <c r="M35" s="85">
        <v>0.57999999999999996</v>
      </c>
      <c r="N35" s="81"/>
      <c r="O35" s="85">
        <v>0.54</v>
      </c>
      <c r="P35" s="83"/>
      <c r="Q35" s="86" t="s">
        <v>91</v>
      </c>
      <c r="R35" s="87" t="s">
        <v>91</v>
      </c>
      <c r="S35" s="87" t="s">
        <v>91</v>
      </c>
    </row>
    <row r="36" spans="1:19" ht="12.75" customHeight="1" thickBot="1" x14ac:dyDescent="0.25">
      <c r="A36" s="88" t="s">
        <v>92</v>
      </c>
      <c r="B36" s="89"/>
      <c r="C36" s="89"/>
      <c r="D36" s="89"/>
      <c r="E36" s="90">
        <v>6.3845452308999997</v>
      </c>
      <c r="F36" s="91"/>
      <c r="G36" s="92">
        <v>6.1417844530999997</v>
      </c>
      <c r="H36" s="91"/>
      <c r="I36" s="92">
        <v>7.1530629203</v>
      </c>
      <c r="J36" s="93"/>
      <c r="K36" s="94">
        <v>2.8196095316999998</v>
      </c>
      <c r="L36" s="91"/>
      <c r="M36" s="95">
        <v>3.1369150743000001</v>
      </c>
      <c r="N36" s="91"/>
      <c r="O36" s="95">
        <v>3.5455452490999999</v>
      </c>
      <c r="P36" s="93"/>
      <c r="Q36" s="96" t="s">
        <v>91</v>
      </c>
      <c r="R36" s="97" t="s">
        <v>91</v>
      </c>
      <c r="S36" s="97" t="s">
        <v>91</v>
      </c>
    </row>
    <row r="37" spans="1:19" s="104" customFormat="1" ht="13" x14ac:dyDescent="0.15">
      <c r="A37" s="98"/>
      <c r="B37" s="98"/>
      <c r="C37" s="98"/>
      <c r="D37" s="98"/>
      <c r="E37" s="99"/>
      <c r="F37" s="100"/>
      <c r="G37" s="99"/>
      <c r="H37" s="100"/>
      <c r="I37" s="99"/>
      <c r="J37" s="100"/>
      <c r="K37" s="101">
        <v>0.66842000000000001</v>
      </c>
      <c r="L37" s="102"/>
      <c r="M37" s="101">
        <v>0.62283999999999995</v>
      </c>
      <c r="N37" s="102"/>
      <c r="O37" s="101">
        <v>0.44897999999999999</v>
      </c>
      <c r="P37" s="102"/>
      <c r="Q37" s="103"/>
      <c r="R37" s="103"/>
      <c r="S37" s="103"/>
    </row>
    <row r="38" spans="1:19" s="104" customFormat="1" ht="13" x14ac:dyDescent="0.15">
      <c r="A38" s="105"/>
      <c r="B38" s="98"/>
      <c r="C38" s="98"/>
      <c r="D38" s="98"/>
      <c r="E38" s="106"/>
      <c r="F38" s="107"/>
      <c r="G38" s="106"/>
      <c r="H38" s="107"/>
      <c r="I38" s="106"/>
      <c r="J38" s="107"/>
      <c r="K38" s="108"/>
      <c r="L38" s="109"/>
      <c r="M38" s="108"/>
      <c r="N38" s="109"/>
      <c r="O38" s="108"/>
      <c r="P38" s="109"/>
      <c r="Q38" s="110"/>
      <c r="R38" s="110"/>
      <c r="S38" s="110"/>
    </row>
    <row r="39" spans="1:19" s="104" customFormat="1" ht="13" x14ac:dyDescent="0.15">
      <c r="A39" s="105"/>
      <c r="B39" s="98"/>
      <c r="C39" s="98"/>
      <c r="D39" s="98"/>
      <c r="E39" s="106"/>
      <c r="F39" s="107"/>
      <c r="G39" s="106"/>
      <c r="H39" s="107"/>
      <c r="I39" s="106"/>
      <c r="J39" s="107"/>
      <c r="K39" s="108"/>
      <c r="L39" s="109"/>
      <c r="M39" s="108"/>
      <c r="N39" s="109"/>
      <c r="O39" s="108"/>
      <c r="P39" s="109"/>
      <c r="Q39" s="110"/>
      <c r="R39" s="110"/>
      <c r="S39" s="110"/>
    </row>
    <row r="40" spans="1:19" s="104" customFormat="1" ht="13" x14ac:dyDescent="0.15">
      <c r="A40" s="105"/>
      <c r="B40" s="98"/>
      <c r="C40" s="98"/>
      <c r="D40" s="98"/>
      <c r="E40" s="106"/>
      <c r="F40" s="107"/>
      <c r="G40" s="106"/>
      <c r="H40" s="107"/>
      <c r="I40" s="106"/>
      <c r="J40" s="107"/>
      <c r="K40" s="108"/>
      <c r="L40" s="109"/>
      <c r="M40" s="108"/>
      <c r="N40" s="109"/>
      <c r="O40" s="108"/>
      <c r="P40" s="109"/>
      <c r="Q40" s="110"/>
      <c r="R40" s="110"/>
      <c r="S40" s="110"/>
    </row>
    <row r="41" spans="1:19" s="104" customFormat="1" ht="13" x14ac:dyDescent="0.15">
      <c r="A41" s="105"/>
      <c r="B41" s="98"/>
      <c r="C41" s="98"/>
      <c r="D41" s="98"/>
      <c r="E41" s="106"/>
      <c r="F41" s="107"/>
      <c r="G41" s="106"/>
      <c r="H41" s="107"/>
      <c r="I41" s="106"/>
      <c r="J41" s="107"/>
      <c r="K41" s="108"/>
      <c r="L41" s="109"/>
      <c r="M41" s="108"/>
      <c r="N41" s="109"/>
      <c r="O41" s="108"/>
      <c r="P41" s="109"/>
      <c r="Q41" s="110"/>
      <c r="R41" s="110"/>
      <c r="S41" s="110"/>
    </row>
    <row r="42" spans="1:19" s="104" customFormat="1" ht="13" x14ac:dyDescent="0.15">
      <c r="A42" s="105"/>
      <c r="B42" s="98"/>
      <c r="C42" s="98"/>
      <c r="D42" s="98"/>
      <c r="E42" s="106"/>
      <c r="F42" s="107"/>
      <c r="G42" s="106"/>
      <c r="H42" s="107"/>
      <c r="I42" s="106"/>
      <c r="J42" s="107"/>
      <c r="K42" s="108"/>
      <c r="L42" s="109"/>
      <c r="M42" s="108"/>
      <c r="N42" s="109"/>
      <c r="O42" s="108"/>
      <c r="P42" s="109"/>
      <c r="Q42" s="110"/>
      <c r="R42" s="110"/>
      <c r="S42" s="110"/>
    </row>
    <row r="43" spans="1:19" s="104" customFormat="1" ht="13" x14ac:dyDescent="0.15">
      <c r="A43" s="105"/>
      <c r="B43" s="98"/>
      <c r="C43" s="98"/>
      <c r="D43" s="98"/>
      <c r="E43" s="106"/>
      <c r="F43" s="107"/>
      <c r="G43" s="106"/>
      <c r="H43" s="107"/>
      <c r="I43" s="106"/>
      <c r="J43" s="107"/>
      <c r="K43" s="108"/>
      <c r="L43" s="109"/>
      <c r="M43" s="108"/>
      <c r="N43" s="109"/>
      <c r="O43" s="108"/>
      <c r="P43" s="109"/>
      <c r="Q43" s="110"/>
      <c r="R43" s="110"/>
      <c r="S43" s="110"/>
    </row>
    <row r="44" spans="1:19" s="104" customFormat="1" ht="13" x14ac:dyDescent="0.15">
      <c r="A44" s="105"/>
      <c r="B44" s="98"/>
      <c r="C44" s="98"/>
      <c r="D44" s="98"/>
      <c r="E44" s="106"/>
      <c r="F44" s="107"/>
      <c r="G44" s="106"/>
      <c r="H44" s="107"/>
      <c r="I44" s="106"/>
      <c r="J44" s="107"/>
      <c r="K44" s="108"/>
      <c r="L44" s="109"/>
      <c r="M44" s="108"/>
      <c r="N44" s="109"/>
      <c r="O44" s="108"/>
      <c r="P44" s="109"/>
      <c r="Q44" s="110"/>
      <c r="R44" s="110"/>
      <c r="S44" s="110"/>
    </row>
    <row r="45" spans="1:19" s="104" customFormat="1" ht="13" x14ac:dyDescent="0.15">
      <c r="A45" s="111"/>
      <c r="B45" s="98"/>
      <c r="C45" s="98"/>
      <c r="D45" s="98"/>
      <c r="E45" s="112"/>
      <c r="F45" s="113"/>
      <c r="G45" s="112"/>
      <c r="H45" s="113"/>
      <c r="I45" s="112"/>
      <c r="J45" s="113"/>
      <c r="K45" s="114"/>
      <c r="L45" s="115"/>
      <c r="M45" s="114"/>
      <c r="N45" s="115"/>
      <c r="O45" s="114"/>
      <c r="P45" s="115"/>
      <c r="Q45" s="110"/>
      <c r="R45" s="110"/>
      <c r="S45" s="110"/>
    </row>
    <row r="46" spans="1:19" x14ac:dyDescent="0.2">
      <c r="A46" s="105"/>
      <c r="B46" s="98"/>
      <c r="C46" s="98"/>
      <c r="D46" s="98"/>
      <c r="E46" s="106"/>
      <c r="F46" s="107"/>
      <c r="G46" s="106"/>
      <c r="H46" s="107"/>
      <c r="I46" s="106"/>
      <c r="J46" s="107"/>
      <c r="Q46" s="110"/>
      <c r="R46" s="110"/>
      <c r="S46" s="110"/>
    </row>
    <row r="47" spans="1:19" x14ac:dyDescent="0.2">
      <c r="A47" s="116"/>
      <c r="B47" s="98"/>
      <c r="C47" s="98"/>
      <c r="D47" s="98"/>
      <c r="E47" s="117"/>
      <c r="F47" s="118"/>
      <c r="G47" s="117"/>
      <c r="H47" s="118"/>
      <c r="I47" s="117"/>
      <c r="J47" s="118"/>
      <c r="K47" s="119"/>
      <c r="L47" s="120"/>
      <c r="M47" s="119"/>
      <c r="N47" s="120"/>
      <c r="O47" s="119"/>
      <c r="P47" s="120"/>
    </row>
    <row r="48" spans="1:19" x14ac:dyDescent="0.2">
      <c r="B48" s="122"/>
      <c r="C48" s="122"/>
      <c r="D48" s="122"/>
    </row>
  </sheetData>
  <mergeCells count="10">
    <mergeCell ref="A1:S1"/>
    <mergeCell ref="E2:J2"/>
    <mergeCell ref="K2:P2"/>
    <mergeCell ref="Q2:S2"/>
    <mergeCell ref="E3:F3"/>
    <mergeCell ref="G3:H3"/>
    <mergeCell ref="I3:J3"/>
    <mergeCell ref="K3:L3"/>
    <mergeCell ref="M3:N3"/>
    <mergeCell ref="O3:P3"/>
  </mergeCells>
  <conditionalFormatting sqref="L5:L7">
    <cfRule type="containsText" priority="15" stopIfTrue="1" operator="containsText" text="AA">
      <formula>NOT(ISERROR(SEARCH("AA",L5)))</formula>
    </cfRule>
    <cfRule type="containsText" dxfId="18" priority="16" operator="containsText" text="A">
      <formula>NOT(ISERROR(SEARCH("A",L5)))</formula>
    </cfRule>
  </conditionalFormatting>
  <conditionalFormatting sqref="N5:N7">
    <cfRule type="containsText" priority="13" stopIfTrue="1" operator="containsText" text="AA">
      <formula>NOT(ISERROR(SEARCH("AA",N5)))</formula>
    </cfRule>
    <cfRule type="containsText" dxfId="17" priority="14" operator="containsText" text="A">
      <formula>NOT(ISERROR(SEARCH("A",N5)))</formula>
    </cfRule>
  </conditionalFormatting>
  <conditionalFormatting sqref="P5:P7">
    <cfRule type="containsText" priority="11" stopIfTrue="1" operator="containsText" text="AA">
      <formula>NOT(ISERROR(SEARCH("AA",P5)))</formula>
    </cfRule>
    <cfRule type="containsText" dxfId="16" priority="12" operator="containsText" text="A">
      <formula>NOT(ISERROR(SEARCH("A",P5)))</formula>
    </cfRule>
  </conditionalFormatting>
  <conditionalFormatting sqref="L8:L32">
    <cfRule type="containsText" priority="9" stopIfTrue="1" operator="containsText" text="AA">
      <formula>NOT(ISERROR(SEARCH("AA",L8)))</formula>
    </cfRule>
    <cfRule type="containsText" dxfId="15" priority="10" operator="containsText" text="A">
      <formula>NOT(ISERROR(SEARCH("A",L8)))</formula>
    </cfRule>
  </conditionalFormatting>
  <conditionalFormatting sqref="N8:N32">
    <cfRule type="containsText" priority="7" stopIfTrue="1" operator="containsText" text="AA">
      <formula>NOT(ISERROR(SEARCH("AA",N8)))</formula>
    </cfRule>
    <cfRule type="containsText" dxfId="14" priority="8" operator="containsText" text="A">
      <formula>NOT(ISERROR(SEARCH("A",N8)))</formula>
    </cfRule>
  </conditionalFormatting>
  <conditionalFormatting sqref="P8:P32">
    <cfRule type="containsText" priority="5" stopIfTrue="1" operator="containsText" text="AA">
      <formula>NOT(ISERROR(SEARCH("AA",P8)))</formula>
    </cfRule>
    <cfRule type="containsText" dxfId="13" priority="6" operator="containsText" text="A">
      <formula>NOT(ISERROR(SEARCH("A",P8)))</formula>
    </cfRule>
  </conditionalFormatting>
  <conditionalFormatting sqref="F5:F7">
    <cfRule type="containsText" priority="30" stopIfTrue="1" operator="containsText" text="AA">
      <formula>NOT(ISERROR(SEARCH("AA",F5)))</formula>
    </cfRule>
    <cfRule type="containsText" dxfId="12" priority="31" operator="containsText" text="A">
      <formula>NOT(ISERROR(SEARCH("A",F5)))</formula>
    </cfRule>
  </conditionalFormatting>
  <conditionalFormatting sqref="H5:H7">
    <cfRule type="containsText" priority="28" stopIfTrue="1" operator="containsText" text="AA">
      <formula>NOT(ISERROR(SEARCH("AA",H5)))</formula>
    </cfRule>
    <cfRule type="containsText" dxfId="11" priority="29" operator="containsText" text="A">
      <formula>NOT(ISERROR(SEARCH("A",H5)))</formula>
    </cfRule>
  </conditionalFormatting>
  <conditionalFormatting sqref="J5:J7">
    <cfRule type="containsText" priority="26" stopIfTrue="1" operator="containsText" text="AA">
      <formula>NOT(ISERROR(SEARCH("AA",J5)))</formula>
    </cfRule>
    <cfRule type="containsText" dxfId="10" priority="27" operator="containsText" text="A">
      <formula>NOT(ISERROR(SEARCH("A",J5)))</formula>
    </cfRule>
  </conditionalFormatting>
  <conditionalFormatting sqref="F8:F32">
    <cfRule type="containsText" priority="24" stopIfTrue="1" operator="containsText" text="AA">
      <formula>NOT(ISERROR(SEARCH("AA",F8)))</formula>
    </cfRule>
    <cfRule type="containsText" dxfId="9" priority="25" operator="containsText" text="A">
      <formula>NOT(ISERROR(SEARCH("A",F8)))</formula>
    </cfRule>
  </conditionalFormatting>
  <conditionalFormatting sqref="H8:H32">
    <cfRule type="containsText" priority="22" stopIfTrue="1" operator="containsText" text="AA">
      <formula>NOT(ISERROR(SEARCH("AA",H8)))</formula>
    </cfRule>
    <cfRule type="containsText" dxfId="8" priority="23" operator="containsText" text="A">
      <formula>NOT(ISERROR(SEARCH("A",H8)))</formula>
    </cfRule>
  </conditionalFormatting>
  <conditionalFormatting sqref="J8:J32">
    <cfRule type="containsText" priority="20" stopIfTrue="1" operator="containsText" text="AA">
      <formula>NOT(ISERROR(SEARCH("AA",J8)))</formula>
    </cfRule>
    <cfRule type="containsText" dxfId="7" priority="21" operator="containsText" text="A">
      <formula>NOT(ISERROR(SEARCH("A",J8)))</formula>
    </cfRule>
  </conditionalFormatting>
  <conditionalFormatting sqref="E5:E32">
    <cfRule type="aboveAverage" dxfId="6" priority="19"/>
  </conditionalFormatting>
  <conditionalFormatting sqref="G5:G32">
    <cfRule type="aboveAverage" dxfId="5" priority="18"/>
  </conditionalFormatting>
  <conditionalFormatting sqref="I5:I32">
    <cfRule type="aboveAverage" dxfId="4" priority="17"/>
  </conditionalFormatting>
  <conditionalFormatting sqref="K5:K32">
    <cfRule type="aboveAverage" dxfId="3" priority="4"/>
  </conditionalFormatting>
  <conditionalFormatting sqref="M5:M32">
    <cfRule type="aboveAverage" dxfId="2" priority="3"/>
  </conditionalFormatting>
  <conditionalFormatting sqref="O5:O32">
    <cfRule type="aboveAverage" dxfId="1" priority="2"/>
  </conditionalFormatting>
  <conditionalFormatting sqref="Q5:S32">
    <cfRule type="cellIs" dxfId="0" priority="1" operator="greater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2020-11-23T17:22:32Z</dcterms:created>
  <dcterms:modified xsi:type="dcterms:W3CDTF">2020-11-23T17:22:42Z</dcterms:modified>
</cp:coreProperties>
</file>