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277116FF-7226-1B4F-8CFD-E4FBE62C5AAE}" xr6:coauthVersionLast="45" xr6:coauthVersionMax="45" xr10:uidLastSave="{00000000-0000-0000-0000-000000000000}"/>
  <bookViews>
    <workbookView xWindow="11980" yWindow="5960" windowWidth="27640" windowHeight="16940" xr2:uid="{B27BE988-712B-D34C-8FC9-882098426E38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<sst xmlns="http://schemas.openxmlformats.org/spreadsheetml/2006/main" count="211" uniqueCount="129">
  <si>
    <t xml:space="preserve">Table A-14.  Mean yield and agronomic traits of 39 medium-season (114-116 DAP) corn hybrids evaluated in small plot replicated trials with irrigation at the AgResearch and Education Center at Milan in Milan,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</si>
  <si>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</si>
  <si>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</si>
  <si>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</si>
  <si>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</si>
  <si>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</si>
  <si>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</si>
  <si>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</si>
  <si>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</si>
  <si>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</si>
  <si>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</si>
  <si>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</si>
  <si>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</si>
  <si>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</si>
  <si>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</si>
  <si>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</si>
  <si>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</si>
  <si>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</si>
  <si>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</si>
  <si>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</si>
  <si>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</si>
  <si>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</si>
  <si>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</si>
  <si>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Lodging¶
(%)
1 yr</t>
  </si>
  <si>
    <t>Lodging¶
(%)
2 yr</t>
  </si>
  <si>
    <t>Lodging¶
(%)
3 yr</t>
  </si>
  <si>
    <t>C19033</t>
  </si>
  <si>
    <t>A</t>
  </si>
  <si>
    <t>A-C</t>
  </si>
  <si>
    <t>AB</t>
  </si>
  <si>
    <t>C19003</t>
  </si>
  <si>
    <t>C-G</t>
  </si>
  <si>
    <t>B-D</t>
  </si>
  <si>
    <t>C19028</t>
  </si>
  <si>
    <t>D-M</t>
  </si>
  <si>
    <t>B-E</t>
  </si>
  <si>
    <t>C20003</t>
  </si>
  <si>
    <t>C20013</t>
  </si>
  <si>
    <t>A-D</t>
  </si>
  <si>
    <t>K-N</t>
  </si>
  <si>
    <t>C20046</t>
  </si>
  <si>
    <t>A-E</t>
  </si>
  <si>
    <t>D-J</t>
  </si>
  <si>
    <t>C20040</t>
  </si>
  <si>
    <t>F-N</t>
  </si>
  <si>
    <t>C20043</t>
  </si>
  <si>
    <t>A-F</t>
  </si>
  <si>
    <t>C-H</t>
  </si>
  <si>
    <t>C20028</t>
  </si>
  <si>
    <t>A-G</t>
  </si>
  <si>
    <t>C20027</t>
  </si>
  <si>
    <t>I-N</t>
  </si>
  <si>
    <t>C20006</t>
  </si>
  <si>
    <t>A-H</t>
  </si>
  <si>
    <t>B-F</t>
  </si>
  <si>
    <t>C20024</t>
  </si>
  <si>
    <t>D-L</t>
  </si>
  <si>
    <t>C16016</t>
  </si>
  <si>
    <t>G-N</t>
  </si>
  <si>
    <t>GH</t>
  </si>
  <si>
    <t>D</t>
  </si>
  <si>
    <t>C20034</t>
  </si>
  <si>
    <t>A-J</t>
  </si>
  <si>
    <t>C17010</t>
  </si>
  <si>
    <t>A-I</t>
  </si>
  <si>
    <t>BC</t>
  </si>
  <si>
    <t>C20007</t>
  </si>
  <si>
    <t>C20010</t>
  </si>
  <si>
    <t>C20050</t>
  </si>
  <si>
    <t>B-I</t>
  </si>
  <si>
    <t>C20018</t>
  </si>
  <si>
    <t>C17022</t>
  </si>
  <si>
    <t>B-J</t>
  </si>
  <si>
    <t>C</t>
  </si>
  <si>
    <t>E-N</t>
  </si>
  <si>
    <t>B</t>
  </si>
  <si>
    <t>C17036</t>
  </si>
  <si>
    <t>B-K</t>
  </si>
  <si>
    <t>H-N</t>
  </si>
  <si>
    <t>C19017</t>
  </si>
  <si>
    <t>C-E</t>
  </si>
  <si>
    <t>C20008</t>
  </si>
  <si>
    <t>C-K</t>
  </si>
  <si>
    <t>C-J</t>
  </si>
  <si>
    <t>C19040</t>
  </si>
  <si>
    <t>C18011</t>
  </si>
  <si>
    <t>D-G</t>
  </si>
  <si>
    <t>C12003</t>
  </si>
  <si>
    <t>C18048</t>
  </si>
  <si>
    <t>C-I</t>
  </si>
  <si>
    <t>C20039</t>
  </si>
  <si>
    <t>E-L</t>
  </si>
  <si>
    <t>C20035</t>
  </si>
  <si>
    <t>C16021</t>
  </si>
  <si>
    <t>D-K</t>
  </si>
  <si>
    <t>C20038</t>
  </si>
  <si>
    <t>F-L</t>
  </si>
  <si>
    <t>C19037</t>
  </si>
  <si>
    <t>G-L</t>
  </si>
  <si>
    <t>N</t>
  </si>
  <si>
    <t>H</t>
  </si>
  <si>
    <t>C19038</t>
  </si>
  <si>
    <t>G-M</t>
  </si>
  <si>
    <t>L-N</t>
  </si>
  <si>
    <t>FG</t>
  </si>
  <si>
    <t>C18012</t>
  </si>
  <si>
    <t>H-M</t>
  </si>
  <si>
    <t>D-N</t>
  </si>
  <si>
    <t>E-G</t>
  </si>
  <si>
    <t>CD</t>
  </si>
  <si>
    <t>C20029</t>
  </si>
  <si>
    <t>I-M</t>
  </si>
  <si>
    <t>J-N</t>
  </si>
  <si>
    <t>C20004</t>
  </si>
  <si>
    <t>J-M</t>
  </si>
  <si>
    <t>C20036</t>
  </si>
  <si>
    <t>K-M</t>
  </si>
  <si>
    <t>C19026</t>
  </si>
  <si>
    <t>LM</t>
  </si>
  <si>
    <t>DE</t>
  </si>
  <si>
    <t>C19047</t>
  </si>
  <si>
    <t>M</t>
  </si>
  <si>
    <t>E</t>
  </si>
  <si>
    <t>MN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</si>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</sst>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1" fontId="5" fillId="4" borderId="9" xfId="0" applyNumberFormat="1" applyFont="1" applyFill="1" applyBorder="1" applyAlignment="1">
      <alignment horizontal="right"/>
    </xf>
    <xf numFmtId="1" fontId="5" fillId="5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left"/>
    </xf>
    <xf numFmtId="1" fontId="0" fillId="5" borderId="9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6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6" borderId="12" xfId="0" applyNumberFormat="1" applyFont="1" applyFill="1" applyBorder="1" applyAlignment="1">
      <alignment horizontal="left"/>
    </xf>
    <xf numFmtId="1" fontId="0" fillId="6" borderId="1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5" borderId="0" xfId="0" applyFill="1"/>
    <xf numFmtId="1" fontId="5" fillId="4" borderId="11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right"/>
    </xf>
    <xf numFmtId="1" fontId="5" fillId="5" borderId="12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5" borderId="12" xfId="0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5" fillId="5" borderId="11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right"/>
    </xf>
    <xf numFmtId="164" fontId="5" fillId="5" borderId="11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right"/>
    </xf>
    <xf numFmtId="1" fontId="5" fillId="6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right"/>
    </xf>
    <xf numFmtId="164" fontId="5" fillId="6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1" fontId="5" fillId="5" borderId="5" xfId="0" applyNumberFormat="1" applyFont="1" applyFill="1" applyBorder="1" applyAlignment="1">
      <alignment horizontal="right"/>
    </xf>
    <xf numFmtId="1" fontId="5" fillId="5" borderId="5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9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28574</xdr:rowOff>
    </xdr:from>
    <xdr:to>
      <xdr:col>18</xdr:col>
      <xdr:colOff>333375</xdr:colOff>
      <xdr:row>53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EEB719-F3E9-A74B-ADA8-B74A7EBC4295}"/>
            </a:ext>
          </a:extLst>
        </xdr:cNvPr>
        <xdr:cNvSpPr txBox="1"/>
      </xdr:nvSpPr>
      <xdr:spPr>
        <a:xfrm>
          <a:off x="0" y="8397874"/>
          <a:ext cx="10201275" cy="10687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E349-2F72-7945-8544-6B7FF677B983}">
  <dimension ref="A1:S59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12" customWidth="1"/>
    <col min="3" max="3" width="11.83203125" style="112" customWidth="1"/>
    <col min="4" max="4" width="9.83203125" style="112" hidden="1" customWidth="1"/>
    <col min="5" max="5" width="5.1640625" style="131" customWidth="1"/>
    <col min="6" max="6" width="5.1640625" style="132" customWidth="1"/>
    <col min="7" max="7" width="5.1640625" style="131" customWidth="1"/>
    <col min="8" max="8" width="5.1640625" style="132" customWidth="1"/>
    <col min="9" max="9" width="5.1640625" style="131" customWidth="1"/>
    <col min="10" max="10" width="5.1640625" style="132" customWidth="1"/>
    <col min="11" max="11" width="5.1640625" style="116" customWidth="1"/>
    <col min="12" max="12" width="5.1640625" style="117" customWidth="1"/>
    <col min="13" max="13" width="5.1640625" style="116" customWidth="1"/>
    <col min="14" max="14" width="5.1640625" style="117" customWidth="1"/>
    <col min="15" max="15" width="5.1640625" style="116" customWidth="1"/>
    <col min="16" max="16" width="5.1640625" style="117" customWidth="1"/>
    <col min="17" max="19" width="5.1640625" style="129" customWidth="1"/>
  </cols>
  <sheetData>
    <row r="1" spans="1:19" ht="4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</row>
    <row r="3" spans="1:19" x14ac:dyDescent="0.2">
      <c r="A3" s="9"/>
      <c r="B3" s="10"/>
      <c r="C3" s="10"/>
      <c r="D3" s="10"/>
      <c r="E3" s="11" t="s">
        <v>7</v>
      </c>
      <c r="F3" s="12"/>
      <c r="G3" s="12" t="s">
        <v>8</v>
      </c>
      <c r="H3" s="12"/>
      <c r="I3" s="12" t="s">
        <v>9</v>
      </c>
      <c r="J3" s="13"/>
      <c r="K3" s="12" t="s">
        <v>7</v>
      </c>
      <c r="L3" s="12"/>
      <c r="M3" s="12" t="s">
        <v>8</v>
      </c>
      <c r="N3" s="12"/>
      <c r="O3" s="12" t="s">
        <v>9</v>
      </c>
      <c r="P3" s="12"/>
      <c r="Q3" s="14" t="s">
        <v>7</v>
      </c>
      <c r="R3" s="15" t="s">
        <v>8</v>
      </c>
      <c r="S3" s="15" t="s">
        <v>9</v>
      </c>
    </row>
    <row r="4" spans="1:19" ht="85" hidden="1" x14ac:dyDescent="0.2">
      <c r="A4" s="9" t="s">
        <v>1</v>
      </c>
      <c r="B4" s="10" t="s">
        <v>2</v>
      </c>
      <c r="C4" s="10" t="s">
        <v>10</v>
      </c>
      <c r="D4" s="10"/>
      <c r="E4" s="16" t="s">
        <v>11</v>
      </c>
      <c r="F4" s="17" t="s">
        <v>12</v>
      </c>
      <c r="G4" s="18" t="s">
        <v>13</v>
      </c>
      <c r="H4" s="17" t="s">
        <v>14</v>
      </c>
      <c r="I4" s="18" t="s">
        <v>15</v>
      </c>
      <c r="J4" s="19" t="s">
        <v>16</v>
      </c>
      <c r="K4" s="18" t="s">
        <v>17</v>
      </c>
      <c r="L4" s="17" t="s">
        <v>18</v>
      </c>
      <c r="M4" s="18" t="s">
        <v>19</v>
      </c>
      <c r="N4" s="17" t="s">
        <v>20</v>
      </c>
      <c r="O4" s="18" t="s">
        <v>21</v>
      </c>
      <c r="P4" s="17" t="s">
        <v>22</v>
      </c>
      <c r="Q4" s="14" t="s">
        <v>23</v>
      </c>
      <c r="R4" s="15" t="s">
        <v>24</v>
      </c>
      <c r="S4" s="15" t="s">
        <v>25</v>
      </c>
    </row>
    <row r="5" spans="1:19" x14ac:dyDescent="0.2">
      <c r="A5" s="20" t="str">
        <f t="shared" ref="A5:A43" si="0">VLOOKUP(D5,VL_2020,2,FALSE)</f>
        <v xml:space="preserve">Warren Seed DS 5510 </v>
      </c>
      <c r="B5" s="20" t="str">
        <f t="shared" ref="B5:B43" si="1">VLOOKUP(D5,VL_2020,6,FALSE)</f>
        <v>RR, LL </v>
      </c>
      <c r="C5" s="20" t="str">
        <f t="shared" ref="C5:C43" si="2">VLOOKUP(D5,VL_2020,7,FALSE)</f>
        <v>YGCB, HX1</v>
      </c>
      <c r="D5" s="20" t="s">
        <v>26</v>
      </c>
      <c r="E5" s="21">
        <v>261.35000000000002</v>
      </c>
      <c r="F5" s="22" t="s">
        <v>27</v>
      </c>
      <c r="G5" s="23">
        <v>255.19</v>
      </c>
      <c r="H5" s="22" t="s">
        <v>28</v>
      </c>
      <c r="I5" s="23"/>
      <c r="J5" s="24"/>
      <c r="K5" s="25">
        <v>15.5367</v>
      </c>
      <c r="L5" s="26" t="s">
        <v>29</v>
      </c>
      <c r="M5" s="27">
        <v>15.888299999999999</v>
      </c>
      <c r="N5" s="26" t="s">
        <v>27</v>
      </c>
      <c r="O5" s="27"/>
      <c r="P5" s="28"/>
      <c r="Q5" s="29">
        <v>0</v>
      </c>
      <c r="R5" s="30">
        <v>0</v>
      </c>
      <c r="S5" s="30"/>
    </row>
    <row r="6" spans="1:19" x14ac:dyDescent="0.2">
      <c r="A6" s="31" t="str">
        <f t="shared" si="0"/>
        <v>AgriGold A645-16 VT2PRO**</v>
      </c>
      <c r="B6" s="32" t="str">
        <f t="shared" si="1"/>
        <v>RR</v>
      </c>
      <c r="C6" s="32" t="str">
        <f t="shared" si="2"/>
        <v>VT2P</v>
      </c>
      <c r="D6" s="32" t="s">
        <v>30</v>
      </c>
      <c r="E6" s="33">
        <v>257.79000000000002</v>
      </c>
      <c r="F6" s="34" t="s">
        <v>29</v>
      </c>
      <c r="G6" s="35">
        <v>267.02</v>
      </c>
      <c r="H6" s="34" t="s">
        <v>27</v>
      </c>
      <c r="I6" s="35"/>
      <c r="J6" s="36"/>
      <c r="K6" s="37">
        <v>14.9267</v>
      </c>
      <c r="L6" s="38" t="s">
        <v>31</v>
      </c>
      <c r="M6" s="39">
        <v>15.305</v>
      </c>
      <c r="N6" s="38" t="s">
        <v>32</v>
      </c>
      <c r="O6" s="39"/>
      <c r="P6" s="40"/>
      <c r="Q6" s="41">
        <v>0</v>
      </c>
      <c r="R6" s="42">
        <v>0.15290999999999999</v>
      </c>
      <c r="S6" s="42"/>
    </row>
    <row r="7" spans="1:19" x14ac:dyDescent="0.2">
      <c r="A7" s="43" t="str">
        <f t="shared" si="0"/>
        <v xml:space="preserve">Dyna-Gro D55VC80** </v>
      </c>
      <c r="B7" s="43" t="str">
        <f t="shared" si="1"/>
        <v>RR</v>
      </c>
      <c r="C7" s="43" t="str">
        <f t="shared" si="2"/>
        <v>VT2P </v>
      </c>
      <c r="D7" s="43" t="s">
        <v>33</v>
      </c>
      <c r="E7" s="44">
        <v>255.94</v>
      </c>
      <c r="F7" s="45" t="s">
        <v>28</v>
      </c>
      <c r="G7" s="46">
        <v>260.82</v>
      </c>
      <c r="H7" s="45" t="s">
        <v>29</v>
      </c>
      <c r="I7" s="46"/>
      <c r="J7" s="47"/>
      <c r="K7" s="48">
        <v>14.523300000000001</v>
      </c>
      <c r="L7" s="49" t="s">
        <v>34</v>
      </c>
      <c r="M7" s="50">
        <v>15.216699999999999</v>
      </c>
      <c r="N7" s="49" t="s">
        <v>35</v>
      </c>
      <c r="O7" s="50"/>
      <c r="P7" s="51"/>
      <c r="Q7" s="52">
        <v>0</v>
      </c>
      <c r="R7" s="53">
        <v>0</v>
      </c>
      <c r="S7" s="53"/>
    </row>
    <row r="8" spans="1:19" x14ac:dyDescent="0.2">
      <c r="A8" s="31" t="str">
        <f t="shared" si="0"/>
        <v>LG Seeds LG66C44 VT2Pro</v>
      </c>
      <c r="B8" s="32" t="str">
        <f t="shared" si="1"/>
        <v>RR</v>
      </c>
      <c r="C8" s="32" t="str">
        <f t="shared" si="2"/>
        <v>VT2P</v>
      </c>
      <c r="D8" s="32" t="s">
        <v>36</v>
      </c>
      <c r="E8" s="33">
        <v>254.52</v>
      </c>
      <c r="F8" s="34" t="s">
        <v>28</v>
      </c>
      <c r="G8" s="35"/>
      <c r="H8" s="34"/>
      <c r="I8" s="35"/>
      <c r="J8" s="36"/>
      <c r="K8" s="37">
        <v>14.54</v>
      </c>
      <c r="L8" s="38" t="s">
        <v>34</v>
      </c>
      <c r="M8" s="39"/>
      <c r="N8" s="38"/>
      <c r="O8" s="39"/>
      <c r="P8" s="40"/>
      <c r="Q8" s="41">
        <v>0</v>
      </c>
      <c r="R8" s="42"/>
      <c r="S8" s="42"/>
    </row>
    <row r="9" spans="1:19" x14ac:dyDescent="0.2">
      <c r="A9" s="43" t="str">
        <f t="shared" si="0"/>
        <v xml:space="preserve">Croplan CP 5550 </v>
      </c>
      <c r="B9" s="43" t="str">
        <f t="shared" si="1"/>
        <v>RR</v>
      </c>
      <c r="C9" s="43" t="str">
        <f t="shared" si="2"/>
        <v>VT2P</v>
      </c>
      <c r="D9" s="43" t="s">
        <v>37</v>
      </c>
      <c r="E9" s="44">
        <v>251.73</v>
      </c>
      <c r="F9" s="45" t="s">
        <v>38</v>
      </c>
      <c r="G9" s="46"/>
      <c r="H9" s="45"/>
      <c r="I9" s="46"/>
      <c r="J9" s="47"/>
      <c r="K9" s="48">
        <v>14.0367</v>
      </c>
      <c r="L9" s="49" t="s">
        <v>39</v>
      </c>
      <c r="M9" s="50"/>
      <c r="N9" s="49"/>
      <c r="O9" s="50"/>
      <c r="P9" s="51"/>
      <c r="Q9" s="52">
        <v>0</v>
      </c>
      <c r="R9" s="53"/>
      <c r="S9" s="53"/>
    </row>
    <row r="10" spans="1:19" x14ac:dyDescent="0.2">
      <c r="A10" s="31" t="str">
        <f t="shared" si="0"/>
        <v>Mission Seed A1657 VT2P</v>
      </c>
      <c r="B10" s="32" t="str">
        <f t="shared" si="1"/>
        <v>RR2</v>
      </c>
      <c r="C10" s="32" t="str">
        <f t="shared" si="2"/>
        <v>VT2P</v>
      </c>
      <c r="D10" s="32" t="s">
        <v>40</v>
      </c>
      <c r="E10" s="33">
        <v>249.58</v>
      </c>
      <c r="F10" s="34" t="s">
        <v>41</v>
      </c>
      <c r="G10" s="35"/>
      <c r="H10" s="34"/>
      <c r="I10" s="35"/>
      <c r="J10" s="36"/>
      <c r="K10" s="37">
        <v>14.69</v>
      </c>
      <c r="L10" s="38" t="s">
        <v>42</v>
      </c>
      <c r="M10" s="39"/>
      <c r="N10" s="38"/>
      <c r="O10" s="39"/>
      <c r="P10" s="40"/>
      <c r="Q10" s="41">
        <v>0</v>
      </c>
      <c r="R10" s="42"/>
      <c r="S10" s="42"/>
    </row>
    <row r="11" spans="1:19" x14ac:dyDescent="0.2">
      <c r="A11" s="43" t="str">
        <f t="shared" si="0"/>
        <v>Dekalb DKC66-18 RIB GENVT2PRIB</v>
      </c>
      <c r="B11" s="43" t="str">
        <f t="shared" si="1"/>
        <v>RR</v>
      </c>
      <c r="C11" s="43" t="str">
        <f t="shared" si="2"/>
        <v>VT2P</v>
      </c>
      <c r="D11" s="43" t="s">
        <v>43</v>
      </c>
      <c r="E11" s="44">
        <v>247.23</v>
      </c>
      <c r="F11" s="45" t="s">
        <v>41</v>
      </c>
      <c r="G11" s="46"/>
      <c r="H11" s="45"/>
      <c r="I11" s="46"/>
      <c r="J11" s="47"/>
      <c r="K11" s="48">
        <v>14.406700000000001</v>
      </c>
      <c r="L11" s="49" t="s">
        <v>44</v>
      </c>
      <c r="M11" s="50"/>
      <c r="N11" s="49"/>
      <c r="O11" s="50"/>
      <c r="P11" s="51"/>
      <c r="Q11" s="52">
        <v>0</v>
      </c>
      <c r="R11" s="53"/>
      <c r="S11" s="53"/>
    </row>
    <row r="12" spans="1:19" x14ac:dyDescent="0.2">
      <c r="A12" s="31" t="str">
        <f t="shared" si="0"/>
        <v xml:space="preserve">Armor A1575 </v>
      </c>
      <c r="B12" s="32" t="str">
        <f t="shared" si="1"/>
        <v>RR</v>
      </c>
      <c r="C12" s="32" t="str">
        <f t="shared" si="2"/>
        <v>VT2P</v>
      </c>
      <c r="D12" s="32" t="s">
        <v>45</v>
      </c>
      <c r="E12" s="33">
        <v>246.31</v>
      </c>
      <c r="F12" s="34" t="s">
        <v>46</v>
      </c>
      <c r="G12" s="35"/>
      <c r="H12" s="34"/>
      <c r="I12" s="35"/>
      <c r="J12" s="36"/>
      <c r="K12" s="37">
        <v>14.83</v>
      </c>
      <c r="L12" s="38" t="s">
        <v>47</v>
      </c>
      <c r="M12" s="39"/>
      <c r="N12" s="38"/>
      <c r="O12" s="39"/>
      <c r="P12" s="40"/>
      <c r="Q12" s="41">
        <v>0</v>
      </c>
      <c r="R12" s="42"/>
      <c r="S12" s="42"/>
    </row>
    <row r="13" spans="1:19" x14ac:dyDescent="0.2">
      <c r="A13" s="43" t="str">
        <f t="shared" si="0"/>
        <v>Local Seed Co. LC1407 VT2P</v>
      </c>
      <c r="B13" s="43" t="str">
        <f t="shared" si="1"/>
        <v>RR</v>
      </c>
      <c r="C13" s="43" t="str">
        <f t="shared" si="2"/>
        <v>VT2P</v>
      </c>
      <c r="D13" s="43" t="s">
        <v>48</v>
      </c>
      <c r="E13" s="44">
        <v>244.79</v>
      </c>
      <c r="F13" s="45" t="s">
        <v>49</v>
      </c>
      <c r="G13" s="46"/>
      <c r="H13" s="45"/>
      <c r="I13" s="46"/>
      <c r="J13" s="47"/>
      <c r="K13" s="48">
        <v>14.7667</v>
      </c>
      <c r="L13" s="49" t="s">
        <v>47</v>
      </c>
      <c r="M13" s="50"/>
      <c r="N13" s="49"/>
      <c r="O13" s="50"/>
      <c r="P13" s="51"/>
      <c r="Q13" s="52">
        <v>0</v>
      </c>
      <c r="R13" s="53"/>
      <c r="S13" s="53"/>
    </row>
    <row r="14" spans="1:19" x14ac:dyDescent="0.2">
      <c r="A14" s="31" t="str">
        <f t="shared" si="0"/>
        <v>Local Seed Co. LC1497 DGVT2P</v>
      </c>
      <c r="B14" s="32" t="str">
        <f t="shared" si="1"/>
        <v>RR</v>
      </c>
      <c r="C14" s="32" t="str">
        <f t="shared" si="2"/>
        <v>VT2P</v>
      </c>
      <c r="D14" s="32" t="s">
        <v>50</v>
      </c>
      <c r="E14" s="33">
        <v>244.35</v>
      </c>
      <c r="F14" s="34" t="s">
        <v>49</v>
      </c>
      <c r="G14" s="35"/>
      <c r="H14" s="34"/>
      <c r="I14" s="35"/>
      <c r="J14" s="36"/>
      <c r="K14" s="37">
        <v>14.1533</v>
      </c>
      <c r="L14" s="38" t="s">
        <v>51</v>
      </c>
      <c r="M14" s="39"/>
      <c r="N14" s="38"/>
      <c r="O14" s="39"/>
      <c r="P14" s="40"/>
      <c r="Q14" s="41">
        <v>0</v>
      </c>
      <c r="R14" s="42"/>
      <c r="S14" s="42"/>
    </row>
    <row r="15" spans="1:19" x14ac:dyDescent="0.2">
      <c r="A15" s="43" t="str">
        <f t="shared" si="0"/>
        <v xml:space="preserve">AgVenture AV8216YHB </v>
      </c>
      <c r="B15" s="43" t="str">
        <f t="shared" si="1"/>
        <v>LL RR2</v>
      </c>
      <c r="C15" s="43" t="str">
        <f t="shared" si="2"/>
        <v>HX1</v>
      </c>
      <c r="D15" s="43" t="s">
        <v>52</v>
      </c>
      <c r="E15" s="44">
        <v>243</v>
      </c>
      <c r="F15" s="45" t="s">
        <v>53</v>
      </c>
      <c r="G15" s="46"/>
      <c r="H15" s="45"/>
      <c r="I15" s="46"/>
      <c r="J15" s="47"/>
      <c r="K15" s="48">
        <v>14.9567</v>
      </c>
      <c r="L15" s="49" t="s">
        <v>54</v>
      </c>
      <c r="M15" s="50"/>
      <c r="N15" s="49"/>
      <c r="O15" s="50"/>
      <c r="P15" s="51"/>
      <c r="Q15" s="52">
        <v>0</v>
      </c>
      <c r="R15" s="53"/>
      <c r="S15" s="53"/>
    </row>
    <row r="16" spans="1:19" x14ac:dyDescent="0.2">
      <c r="A16" s="31" t="str">
        <f t="shared" si="0"/>
        <v xml:space="preserve">Dyna-Gro D54VC34 </v>
      </c>
      <c r="B16" s="32" t="str">
        <f t="shared" si="1"/>
        <v>RR</v>
      </c>
      <c r="C16" s="32" t="str">
        <f t="shared" si="2"/>
        <v>VT2P</v>
      </c>
      <c r="D16" s="32" t="s">
        <v>55</v>
      </c>
      <c r="E16" s="33">
        <v>242.55</v>
      </c>
      <c r="F16" s="34" t="s">
        <v>53</v>
      </c>
      <c r="G16" s="35"/>
      <c r="H16" s="34"/>
      <c r="I16" s="35"/>
      <c r="J16" s="36"/>
      <c r="K16" s="37">
        <v>14.5633</v>
      </c>
      <c r="L16" s="38" t="s">
        <v>56</v>
      </c>
      <c r="M16" s="39"/>
      <c r="N16" s="38"/>
      <c r="O16" s="39"/>
      <c r="P16" s="40"/>
      <c r="Q16" s="41">
        <v>0</v>
      </c>
      <c r="R16" s="42"/>
      <c r="S16" s="42"/>
    </row>
    <row r="17" spans="1:19" x14ac:dyDescent="0.2">
      <c r="A17" s="43" t="str">
        <f t="shared" si="0"/>
        <v>LG Seeds LG5643 VT2Pro***</v>
      </c>
      <c r="B17" s="43" t="str">
        <f t="shared" si="1"/>
        <v>RR</v>
      </c>
      <c r="C17" s="43" t="str">
        <f t="shared" si="2"/>
        <v>VT2P</v>
      </c>
      <c r="D17" s="43" t="s">
        <v>57</v>
      </c>
      <c r="E17" s="44">
        <v>242.19</v>
      </c>
      <c r="F17" s="45" t="s">
        <v>53</v>
      </c>
      <c r="G17" s="46">
        <v>261.27999999999997</v>
      </c>
      <c r="H17" s="45" t="s">
        <v>29</v>
      </c>
      <c r="I17" s="46">
        <v>273.42</v>
      </c>
      <c r="J17" s="47" t="s">
        <v>27</v>
      </c>
      <c r="K17" s="48">
        <v>14.3467</v>
      </c>
      <c r="L17" s="49" t="s">
        <v>58</v>
      </c>
      <c r="M17" s="50">
        <v>14.595000000000001</v>
      </c>
      <c r="N17" s="49" t="s">
        <v>59</v>
      </c>
      <c r="O17" s="50">
        <v>14.562200000000001</v>
      </c>
      <c r="P17" s="51" t="s">
        <v>60</v>
      </c>
      <c r="Q17" s="52">
        <v>0</v>
      </c>
      <c r="R17" s="53">
        <v>0</v>
      </c>
      <c r="S17" s="53">
        <v>0</v>
      </c>
    </row>
    <row r="18" spans="1:19" x14ac:dyDescent="0.2">
      <c r="A18" s="31" t="str">
        <f t="shared" si="0"/>
        <v xml:space="preserve">Warren Seed DS 5676  </v>
      </c>
      <c r="B18" s="32" t="str">
        <f t="shared" si="1"/>
        <v>RR, LL</v>
      </c>
      <c r="C18" s="32" t="str">
        <f t="shared" si="2"/>
        <v>YGCB, HX1</v>
      </c>
      <c r="D18" s="32" t="s">
        <v>61</v>
      </c>
      <c r="E18" s="33">
        <v>238.16</v>
      </c>
      <c r="F18" s="34" t="s">
        <v>62</v>
      </c>
      <c r="G18" s="35"/>
      <c r="H18" s="34"/>
      <c r="I18" s="35"/>
      <c r="J18" s="36"/>
      <c r="K18" s="37">
        <v>15.350899999999999</v>
      </c>
      <c r="L18" s="38" t="s">
        <v>28</v>
      </c>
      <c r="M18" s="39"/>
      <c r="N18" s="38"/>
      <c r="O18" s="39"/>
      <c r="P18" s="40"/>
      <c r="Q18" s="41">
        <v>0</v>
      </c>
      <c r="R18" s="42"/>
      <c r="S18" s="42"/>
    </row>
    <row r="19" spans="1:19" x14ac:dyDescent="0.2">
      <c r="A19" s="43" t="str">
        <f t="shared" si="0"/>
        <v xml:space="preserve">Croplan CP 5678 </v>
      </c>
      <c r="B19" s="43" t="str">
        <f t="shared" si="1"/>
        <v>RR</v>
      </c>
      <c r="C19" s="43" t="str">
        <f t="shared" si="2"/>
        <v>VT2P</v>
      </c>
      <c r="D19" s="43" t="s">
        <v>63</v>
      </c>
      <c r="E19" s="44">
        <v>237.99</v>
      </c>
      <c r="F19" s="45" t="s">
        <v>64</v>
      </c>
      <c r="G19" s="46">
        <v>257.33999999999997</v>
      </c>
      <c r="H19" s="45" t="s">
        <v>28</v>
      </c>
      <c r="I19" s="46">
        <v>253.46</v>
      </c>
      <c r="J19" s="47" t="s">
        <v>65</v>
      </c>
      <c r="K19" s="48">
        <v>14.746700000000001</v>
      </c>
      <c r="L19" s="49" t="s">
        <v>47</v>
      </c>
      <c r="M19" s="50">
        <v>15.3483</v>
      </c>
      <c r="N19" s="49" t="s">
        <v>32</v>
      </c>
      <c r="O19" s="50">
        <v>15.816700000000001</v>
      </c>
      <c r="P19" s="51" t="s">
        <v>27</v>
      </c>
      <c r="Q19" s="52">
        <v>0</v>
      </c>
      <c r="R19" s="53">
        <v>0</v>
      </c>
      <c r="S19" s="53">
        <v>0</v>
      </c>
    </row>
    <row r="20" spans="1:19" x14ac:dyDescent="0.2">
      <c r="A20" s="31" t="str">
        <f t="shared" si="0"/>
        <v>Mission Seed A1477 DGVT2P</v>
      </c>
      <c r="B20" s="32" t="str">
        <f t="shared" si="1"/>
        <v>RR2</v>
      </c>
      <c r="C20" s="32" t="str">
        <f t="shared" si="2"/>
        <v>VT2P</v>
      </c>
      <c r="D20" s="32" t="s">
        <v>66</v>
      </c>
      <c r="E20" s="33">
        <v>237.99</v>
      </c>
      <c r="F20" s="34" t="s">
        <v>64</v>
      </c>
      <c r="G20" s="35"/>
      <c r="H20" s="34"/>
      <c r="I20" s="35"/>
      <c r="J20" s="36"/>
      <c r="K20" s="37">
        <v>14.55</v>
      </c>
      <c r="L20" s="38" t="s">
        <v>34</v>
      </c>
      <c r="M20" s="39"/>
      <c r="N20" s="38"/>
      <c r="O20" s="39"/>
      <c r="P20" s="40"/>
      <c r="Q20" s="41">
        <v>0</v>
      </c>
      <c r="R20" s="42"/>
      <c r="S20" s="42"/>
    </row>
    <row r="21" spans="1:19" x14ac:dyDescent="0.2">
      <c r="A21" s="43" t="str">
        <f t="shared" si="0"/>
        <v xml:space="preserve">AgVenture AV7516Q </v>
      </c>
      <c r="B21" s="43" t="str">
        <f t="shared" si="1"/>
        <v>LL RR2</v>
      </c>
      <c r="C21" s="43" t="str">
        <f t="shared" si="2"/>
        <v>Q</v>
      </c>
      <c r="D21" s="43" t="s">
        <v>67</v>
      </c>
      <c r="E21" s="44">
        <v>237.88</v>
      </c>
      <c r="F21" s="45" t="s">
        <v>64</v>
      </c>
      <c r="G21" s="46"/>
      <c r="H21" s="45"/>
      <c r="I21" s="46"/>
      <c r="J21" s="47"/>
      <c r="K21" s="48">
        <v>15.693300000000001</v>
      </c>
      <c r="L21" s="49" t="s">
        <v>27</v>
      </c>
      <c r="M21" s="50"/>
      <c r="N21" s="49"/>
      <c r="O21" s="50"/>
      <c r="P21" s="51"/>
      <c r="Q21" s="52">
        <v>0</v>
      </c>
      <c r="R21" s="53"/>
      <c r="S21" s="53"/>
    </row>
    <row r="22" spans="1:19" x14ac:dyDescent="0.2">
      <c r="A22" s="31" t="str">
        <f t="shared" si="0"/>
        <v>AgriGold A645-80 3110</v>
      </c>
      <c r="B22" s="32" t="str">
        <f t="shared" si="1"/>
        <v>RR, LL</v>
      </c>
      <c r="C22" s="32" t="str">
        <f t="shared" si="2"/>
        <v>VR</v>
      </c>
      <c r="D22" s="32" t="s">
        <v>68</v>
      </c>
      <c r="E22" s="33">
        <v>236.31</v>
      </c>
      <c r="F22" s="34" t="s">
        <v>69</v>
      </c>
      <c r="G22" s="35"/>
      <c r="H22" s="34"/>
      <c r="I22" s="35"/>
      <c r="J22" s="36"/>
      <c r="K22" s="37">
        <v>15.01</v>
      </c>
      <c r="L22" s="38" t="s">
        <v>35</v>
      </c>
      <c r="M22" s="39"/>
      <c r="N22" s="38"/>
      <c r="O22" s="39"/>
      <c r="P22" s="40"/>
      <c r="Q22" s="41">
        <v>0</v>
      </c>
      <c r="R22" s="42"/>
      <c r="S22" s="42"/>
    </row>
    <row r="23" spans="1:19" x14ac:dyDescent="0.2">
      <c r="A23" s="43" t="str">
        <f t="shared" si="0"/>
        <v>Progeny PGY 2015 VT2P</v>
      </c>
      <c r="B23" s="43" t="str">
        <f t="shared" si="1"/>
        <v>RR</v>
      </c>
      <c r="C23" s="43" t="str">
        <f t="shared" si="2"/>
        <v>VT2P</v>
      </c>
      <c r="D23" s="43" t="s">
        <v>70</v>
      </c>
      <c r="E23" s="44">
        <v>236.08</v>
      </c>
      <c r="F23" s="45" t="s">
        <v>69</v>
      </c>
      <c r="G23" s="46"/>
      <c r="H23" s="45"/>
      <c r="I23" s="46"/>
      <c r="J23" s="47"/>
      <c r="K23" s="48">
        <v>14.1533</v>
      </c>
      <c r="L23" s="49" t="s">
        <v>51</v>
      </c>
      <c r="M23" s="50"/>
      <c r="N23" s="49"/>
      <c r="O23" s="50"/>
      <c r="P23" s="51"/>
      <c r="Q23" s="52">
        <v>0</v>
      </c>
      <c r="R23" s="53"/>
      <c r="S23" s="53"/>
    </row>
    <row r="24" spans="1:19" x14ac:dyDescent="0.2">
      <c r="A24" s="31" t="str">
        <f t="shared" si="0"/>
        <v>Dekalb DKC65-95 RIB GENVT2PRIB**</v>
      </c>
      <c r="B24" s="32" t="str">
        <f t="shared" si="1"/>
        <v>RR</v>
      </c>
      <c r="C24" s="32" t="str">
        <f t="shared" si="2"/>
        <v>VT2P</v>
      </c>
      <c r="D24" s="32" t="s">
        <v>71</v>
      </c>
      <c r="E24" s="33">
        <v>235.23</v>
      </c>
      <c r="F24" s="34" t="s">
        <v>72</v>
      </c>
      <c r="G24" s="35">
        <v>243.92</v>
      </c>
      <c r="H24" s="34" t="s">
        <v>32</v>
      </c>
      <c r="I24" s="35">
        <v>240.87</v>
      </c>
      <c r="J24" s="36" t="s">
        <v>73</v>
      </c>
      <c r="K24" s="37">
        <v>14.476699999999999</v>
      </c>
      <c r="L24" s="38" t="s">
        <v>74</v>
      </c>
      <c r="M24" s="39">
        <v>15.115</v>
      </c>
      <c r="N24" s="38" t="s">
        <v>54</v>
      </c>
      <c r="O24" s="39">
        <v>15.333299999999999</v>
      </c>
      <c r="P24" s="40" t="s">
        <v>75</v>
      </c>
      <c r="Q24" s="41">
        <v>0</v>
      </c>
      <c r="R24" s="42">
        <v>0.16026000000000001</v>
      </c>
      <c r="S24" s="42">
        <v>0.20180000000000001</v>
      </c>
    </row>
    <row r="25" spans="1:19" x14ac:dyDescent="0.2">
      <c r="A25" s="43" t="str">
        <f t="shared" si="0"/>
        <v>Progeny PGY 8116 SS</v>
      </c>
      <c r="B25" s="43" t="str">
        <f t="shared" si="1"/>
        <v>RR,LL</v>
      </c>
      <c r="C25" s="43" t="str">
        <f t="shared" si="2"/>
        <v>SS</v>
      </c>
      <c r="D25" s="43" t="s">
        <v>76</v>
      </c>
      <c r="E25" s="44">
        <v>233.93</v>
      </c>
      <c r="F25" s="45" t="s">
        <v>77</v>
      </c>
      <c r="G25" s="46">
        <v>246.74</v>
      </c>
      <c r="H25" s="45" t="s">
        <v>32</v>
      </c>
      <c r="I25" s="46">
        <v>245.63</v>
      </c>
      <c r="J25" s="47" t="s">
        <v>65</v>
      </c>
      <c r="K25" s="48">
        <v>14.273300000000001</v>
      </c>
      <c r="L25" s="49" t="s">
        <v>78</v>
      </c>
      <c r="M25" s="50">
        <v>15.055</v>
      </c>
      <c r="N25" s="49" t="s">
        <v>31</v>
      </c>
      <c r="O25" s="50">
        <v>15.21</v>
      </c>
      <c r="P25" s="51" t="s">
        <v>65</v>
      </c>
      <c r="Q25" s="52">
        <v>0</v>
      </c>
      <c r="R25" s="53">
        <v>0.15015000000000001</v>
      </c>
      <c r="S25" s="53">
        <v>0.19589000000000001</v>
      </c>
    </row>
    <row r="26" spans="1:19" x14ac:dyDescent="0.2">
      <c r="A26" s="31" t="str">
        <f t="shared" si="0"/>
        <v xml:space="preserve">Progeny EXP1915 </v>
      </c>
      <c r="B26" s="32" t="str">
        <f t="shared" si="1"/>
        <v>RR</v>
      </c>
      <c r="C26" s="32" t="str">
        <f t="shared" si="2"/>
        <v>VT2P</v>
      </c>
      <c r="D26" s="32" t="s">
        <v>79</v>
      </c>
      <c r="E26" s="33">
        <v>233.64</v>
      </c>
      <c r="F26" s="34" t="s">
        <v>77</v>
      </c>
      <c r="G26" s="35">
        <v>238.17</v>
      </c>
      <c r="H26" s="34" t="s">
        <v>80</v>
      </c>
      <c r="I26" s="35"/>
      <c r="J26" s="36"/>
      <c r="K26" s="37">
        <v>14.406700000000001</v>
      </c>
      <c r="L26" s="38" t="s">
        <v>44</v>
      </c>
      <c r="M26" s="39">
        <v>15.283300000000001</v>
      </c>
      <c r="N26" s="38" t="s">
        <v>32</v>
      </c>
      <c r="O26" s="39"/>
      <c r="P26" s="40"/>
      <c r="Q26" s="41">
        <v>0</v>
      </c>
      <c r="R26" s="42">
        <v>0</v>
      </c>
      <c r="S26" s="42"/>
    </row>
    <row r="27" spans="1:19" x14ac:dyDescent="0.2">
      <c r="A27" s="43" t="str">
        <f t="shared" si="0"/>
        <v>Mission Seed A1548 DGVT2P</v>
      </c>
      <c r="B27" s="43" t="str">
        <f t="shared" si="1"/>
        <v>RR2</v>
      </c>
      <c r="C27" s="43" t="str">
        <f t="shared" si="2"/>
        <v>VT2P</v>
      </c>
      <c r="D27" s="43" t="s">
        <v>81</v>
      </c>
      <c r="E27" s="44">
        <v>232.98</v>
      </c>
      <c r="F27" s="45" t="s">
        <v>82</v>
      </c>
      <c r="G27" s="46"/>
      <c r="H27" s="45"/>
      <c r="I27" s="46"/>
      <c r="J27" s="47"/>
      <c r="K27" s="48">
        <v>14.6967</v>
      </c>
      <c r="L27" s="49" t="s">
        <v>83</v>
      </c>
      <c r="M27" s="50"/>
      <c r="N27" s="49"/>
      <c r="O27" s="50"/>
      <c r="P27" s="51"/>
      <c r="Q27" s="52">
        <v>0</v>
      </c>
      <c r="R27" s="53"/>
      <c r="S27" s="53"/>
    </row>
    <row r="28" spans="1:19" x14ac:dyDescent="0.2">
      <c r="A28" s="31" t="str">
        <f t="shared" si="0"/>
        <v>Local Seed Co. LC1697 VT2P</v>
      </c>
      <c r="B28" s="32" t="str">
        <f t="shared" si="1"/>
        <v>RR</v>
      </c>
      <c r="C28" s="32" t="str">
        <f t="shared" si="2"/>
        <v>VT2P</v>
      </c>
      <c r="D28" s="32" t="s">
        <v>84</v>
      </c>
      <c r="E28" s="33">
        <v>232.05</v>
      </c>
      <c r="F28" s="34" t="s">
        <v>82</v>
      </c>
      <c r="G28" s="35">
        <v>238.54</v>
      </c>
      <c r="H28" s="34" t="s">
        <v>80</v>
      </c>
      <c r="I28" s="35"/>
      <c r="J28" s="36"/>
      <c r="K28" s="37">
        <v>14.8367</v>
      </c>
      <c r="L28" s="38" t="s">
        <v>47</v>
      </c>
      <c r="M28" s="39">
        <v>15.576700000000001</v>
      </c>
      <c r="N28" s="38" t="s">
        <v>29</v>
      </c>
      <c r="O28" s="39"/>
      <c r="P28" s="40"/>
      <c r="Q28" s="41">
        <v>0</v>
      </c>
      <c r="R28" s="42">
        <v>0</v>
      </c>
      <c r="S28" s="42"/>
    </row>
    <row r="29" spans="1:19" x14ac:dyDescent="0.2">
      <c r="A29" s="43" t="str">
        <f t="shared" si="0"/>
        <v>LG Seeds LG64C30 TRC***</v>
      </c>
      <c r="B29" s="43" t="str">
        <f t="shared" si="1"/>
        <v>RR</v>
      </c>
      <c r="C29" s="43" t="str">
        <f t="shared" si="2"/>
        <v>TRE</v>
      </c>
      <c r="D29" s="43" t="s">
        <v>85</v>
      </c>
      <c r="E29" s="44">
        <v>231.86</v>
      </c>
      <c r="F29" s="45" t="s">
        <v>82</v>
      </c>
      <c r="G29" s="46">
        <v>244.73</v>
      </c>
      <c r="H29" s="45" t="s">
        <v>32</v>
      </c>
      <c r="I29" s="46">
        <v>246.72</v>
      </c>
      <c r="J29" s="47" t="s">
        <v>65</v>
      </c>
      <c r="K29" s="48">
        <v>14.33</v>
      </c>
      <c r="L29" s="49" t="s">
        <v>78</v>
      </c>
      <c r="M29" s="50">
        <v>14.933199999999999</v>
      </c>
      <c r="N29" s="49" t="s">
        <v>86</v>
      </c>
      <c r="O29" s="50">
        <v>15.0336</v>
      </c>
      <c r="P29" s="51" t="s">
        <v>32</v>
      </c>
      <c r="Q29" s="52">
        <v>0</v>
      </c>
      <c r="R29" s="53">
        <v>0.16667000000000001</v>
      </c>
      <c r="S29" s="53">
        <v>0.11111</v>
      </c>
    </row>
    <row r="30" spans="1:19" x14ac:dyDescent="0.2">
      <c r="A30" s="31" t="str">
        <f t="shared" si="0"/>
        <v>AgriGold A6659 VT2RIB**</v>
      </c>
      <c r="B30" s="32" t="str">
        <f t="shared" si="1"/>
        <v>RR</v>
      </c>
      <c r="C30" s="32" t="str">
        <f t="shared" si="2"/>
        <v>VT2P</v>
      </c>
      <c r="D30" s="32" t="s">
        <v>87</v>
      </c>
      <c r="E30" s="33">
        <v>229.42</v>
      </c>
      <c r="F30" s="34" t="s">
        <v>56</v>
      </c>
      <c r="G30" s="35">
        <v>254.58</v>
      </c>
      <c r="H30" s="34" t="s">
        <v>28</v>
      </c>
      <c r="I30" s="35">
        <v>254.92</v>
      </c>
      <c r="J30" s="36" t="s">
        <v>75</v>
      </c>
      <c r="K30" s="37">
        <v>14.843299999999999</v>
      </c>
      <c r="L30" s="38" t="s">
        <v>47</v>
      </c>
      <c r="M30" s="39">
        <v>15.4383</v>
      </c>
      <c r="N30" s="38" t="s">
        <v>28</v>
      </c>
      <c r="O30" s="39">
        <v>15.3978</v>
      </c>
      <c r="P30" s="40" t="s">
        <v>29</v>
      </c>
      <c r="Q30" s="41">
        <v>0</v>
      </c>
      <c r="R30" s="42">
        <v>0.15576000000000001</v>
      </c>
      <c r="S30" s="42">
        <v>0.10384</v>
      </c>
    </row>
    <row r="31" spans="1:19" x14ac:dyDescent="0.2">
      <c r="A31" s="43" t="str">
        <f t="shared" si="0"/>
        <v>Taylor Seed T-8835 VT2PRO</v>
      </c>
      <c r="B31" s="43" t="str">
        <f t="shared" si="1"/>
        <v>RR2</v>
      </c>
      <c r="C31" s="43" t="str">
        <f t="shared" si="2"/>
        <v>VT2P</v>
      </c>
      <c r="D31" s="43" t="s">
        <v>88</v>
      </c>
      <c r="E31" s="44">
        <v>228.03</v>
      </c>
      <c r="F31" s="45" t="s">
        <v>56</v>
      </c>
      <c r="G31" s="46"/>
      <c r="H31" s="45"/>
      <c r="I31" s="46"/>
      <c r="J31" s="47"/>
      <c r="K31" s="48">
        <v>14.7233</v>
      </c>
      <c r="L31" s="49" t="s">
        <v>89</v>
      </c>
      <c r="M31" s="50"/>
      <c r="N31" s="49"/>
      <c r="O31" s="50"/>
      <c r="P31" s="51"/>
      <c r="Q31" s="52">
        <v>0</v>
      </c>
      <c r="R31" s="53"/>
      <c r="S31" s="53"/>
    </row>
    <row r="32" spans="1:19" x14ac:dyDescent="0.2">
      <c r="A32" s="31" t="str">
        <f t="shared" si="0"/>
        <v>Dekalb DKC65-99 RIB TRECEPTA RIB</v>
      </c>
      <c r="B32" s="32" t="str">
        <f t="shared" si="1"/>
        <v>RR</v>
      </c>
      <c r="C32" s="32" t="str">
        <f t="shared" si="2"/>
        <v>TRE</v>
      </c>
      <c r="D32" s="32" t="s">
        <v>90</v>
      </c>
      <c r="E32" s="33">
        <v>226.74</v>
      </c>
      <c r="F32" s="34" t="s">
        <v>91</v>
      </c>
      <c r="G32" s="35"/>
      <c r="H32" s="34"/>
      <c r="I32" s="35"/>
      <c r="J32" s="36"/>
      <c r="K32" s="37">
        <v>14.4733</v>
      </c>
      <c r="L32" s="38" t="s">
        <v>74</v>
      </c>
      <c r="M32" s="39"/>
      <c r="N32" s="38"/>
      <c r="O32" s="39"/>
      <c r="P32" s="40"/>
      <c r="Q32" s="41">
        <v>0</v>
      </c>
      <c r="R32" s="42"/>
      <c r="S32" s="42"/>
    </row>
    <row r="33" spans="1:19" x14ac:dyDescent="0.2">
      <c r="A33" s="43" t="str">
        <f t="shared" si="0"/>
        <v>NK Seeds 1677 3110</v>
      </c>
      <c r="B33" s="43" t="str">
        <f t="shared" si="1"/>
        <v>RR</v>
      </c>
      <c r="C33" s="43" t="str">
        <f t="shared" si="2"/>
        <v>VR</v>
      </c>
      <c r="D33" s="43" t="s">
        <v>92</v>
      </c>
      <c r="E33" s="54">
        <v>225.58</v>
      </c>
      <c r="F33" s="45" t="s">
        <v>91</v>
      </c>
      <c r="G33" s="55"/>
      <c r="H33" s="45"/>
      <c r="I33" s="55"/>
      <c r="J33" s="47"/>
      <c r="K33" s="56">
        <v>14.7233</v>
      </c>
      <c r="L33" s="49" t="s">
        <v>89</v>
      </c>
      <c r="M33" s="57"/>
      <c r="N33" s="49"/>
      <c r="O33" s="57"/>
      <c r="P33" s="51"/>
      <c r="Q33" s="52">
        <v>0</v>
      </c>
      <c r="R33" s="53"/>
      <c r="S33" s="53"/>
    </row>
    <row r="34" spans="1:19" x14ac:dyDescent="0.2">
      <c r="A34" s="31" t="str">
        <f t="shared" si="0"/>
        <v>AgriGold A6572 VT2RIB ***</v>
      </c>
      <c r="B34" s="32" t="str">
        <f t="shared" si="1"/>
        <v>RR</v>
      </c>
      <c r="C34" s="32" t="str">
        <f t="shared" si="2"/>
        <v>VT2P</v>
      </c>
      <c r="D34" s="32" t="s">
        <v>93</v>
      </c>
      <c r="E34" s="58">
        <v>225.53</v>
      </c>
      <c r="F34" s="34" t="s">
        <v>91</v>
      </c>
      <c r="G34" s="59">
        <v>249.89</v>
      </c>
      <c r="H34" s="34" t="s">
        <v>28</v>
      </c>
      <c r="I34" s="59">
        <v>248.75</v>
      </c>
      <c r="J34" s="36" t="s">
        <v>65</v>
      </c>
      <c r="K34" s="60">
        <v>14.5967</v>
      </c>
      <c r="L34" s="38" t="s">
        <v>94</v>
      </c>
      <c r="M34" s="61">
        <v>15.2133</v>
      </c>
      <c r="N34" s="38" t="s">
        <v>35</v>
      </c>
      <c r="O34" s="61">
        <v>15.1267</v>
      </c>
      <c r="P34" s="40" t="s">
        <v>65</v>
      </c>
      <c r="Q34" s="41">
        <v>0</v>
      </c>
      <c r="R34" s="42">
        <v>0</v>
      </c>
      <c r="S34" s="42">
        <v>0</v>
      </c>
    </row>
    <row r="35" spans="1:19" x14ac:dyDescent="0.2">
      <c r="A35" s="43" t="str">
        <f t="shared" si="0"/>
        <v>Dekalb DKC64-64 RIB GENSSRIB</v>
      </c>
      <c r="B35" s="43" t="str">
        <f t="shared" si="1"/>
        <v xml:space="preserve">RR, LL </v>
      </c>
      <c r="C35" s="43" t="str">
        <f t="shared" si="2"/>
        <v>SS</v>
      </c>
      <c r="D35" s="43" t="s">
        <v>95</v>
      </c>
      <c r="E35" s="54">
        <v>222.26</v>
      </c>
      <c r="F35" s="45" t="s">
        <v>96</v>
      </c>
      <c r="G35" s="55"/>
      <c r="H35" s="45"/>
      <c r="I35" s="55"/>
      <c r="J35" s="47"/>
      <c r="K35" s="56">
        <v>14.38</v>
      </c>
      <c r="L35" s="49" t="s">
        <v>44</v>
      </c>
      <c r="M35" s="57"/>
      <c r="N35" s="49"/>
      <c r="O35" s="57"/>
      <c r="P35" s="51"/>
      <c r="Q35" s="52">
        <v>0</v>
      </c>
      <c r="R35" s="53"/>
      <c r="S35" s="53"/>
    </row>
    <row r="36" spans="1:19" x14ac:dyDescent="0.2">
      <c r="A36" s="31" t="str">
        <f t="shared" si="0"/>
        <v>Local Seed Co. LC1488 VT2P</v>
      </c>
      <c r="B36" s="32" t="str">
        <f t="shared" si="1"/>
        <v>RR</v>
      </c>
      <c r="C36" s="32" t="str">
        <f t="shared" si="2"/>
        <v>VT2P</v>
      </c>
      <c r="D36" s="32" t="s">
        <v>97</v>
      </c>
      <c r="E36" s="58">
        <v>221.67</v>
      </c>
      <c r="F36" s="34" t="s">
        <v>98</v>
      </c>
      <c r="G36" s="59">
        <v>245.43</v>
      </c>
      <c r="H36" s="34" t="s">
        <v>32</v>
      </c>
      <c r="I36" s="59"/>
      <c r="J36" s="36"/>
      <c r="K36" s="60">
        <v>13.91</v>
      </c>
      <c r="L36" s="38" t="s">
        <v>99</v>
      </c>
      <c r="M36" s="61">
        <v>14.218299999999999</v>
      </c>
      <c r="N36" s="38" t="s">
        <v>100</v>
      </c>
      <c r="O36" s="61"/>
      <c r="P36" s="40"/>
      <c r="Q36" s="41">
        <v>0</v>
      </c>
      <c r="R36" s="42">
        <v>0</v>
      </c>
      <c r="S36" s="42"/>
    </row>
    <row r="37" spans="1:19" x14ac:dyDescent="0.2">
      <c r="A37" s="43" t="str">
        <f t="shared" si="0"/>
        <v>Local Seed Co. LC1577 VT2P**</v>
      </c>
      <c r="B37" s="43" t="str">
        <f t="shared" si="1"/>
        <v>RR</v>
      </c>
      <c r="C37" s="43" t="str">
        <f t="shared" si="2"/>
        <v>VT2P</v>
      </c>
      <c r="D37" s="43" t="s">
        <v>101</v>
      </c>
      <c r="E37" s="54">
        <v>221</v>
      </c>
      <c r="F37" s="45" t="s">
        <v>102</v>
      </c>
      <c r="G37" s="55">
        <v>247.38</v>
      </c>
      <c r="H37" s="45" t="s">
        <v>32</v>
      </c>
      <c r="I37" s="55"/>
      <c r="J37" s="47"/>
      <c r="K37" s="56">
        <v>14.0067</v>
      </c>
      <c r="L37" s="49" t="s">
        <v>103</v>
      </c>
      <c r="M37" s="57">
        <v>14.69</v>
      </c>
      <c r="N37" s="49" t="s">
        <v>104</v>
      </c>
      <c r="O37" s="57"/>
      <c r="P37" s="51"/>
      <c r="Q37" s="52">
        <v>0</v>
      </c>
      <c r="R37" s="53">
        <v>0.28986000000000001</v>
      </c>
      <c r="S37" s="53"/>
    </row>
    <row r="38" spans="1:19" x14ac:dyDescent="0.2">
      <c r="A38" s="31" t="str">
        <f t="shared" si="0"/>
        <v>Progeny PGY 9114 VT2P</v>
      </c>
      <c r="B38" s="32" t="str">
        <f t="shared" si="1"/>
        <v>RR</v>
      </c>
      <c r="C38" s="32" t="str">
        <f t="shared" si="2"/>
        <v>VT2P</v>
      </c>
      <c r="D38" s="32" t="s">
        <v>105</v>
      </c>
      <c r="E38" s="58">
        <v>219.53</v>
      </c>
      <c r="F38" s="34" t="s">
        <v>106</v>
      </c>
      <c r="G38" s="59">
        <v>243.37</v>
      </c>
      <c r="H38" s="34" t="s">
        <v>32</v>
      </c>
      <c r="I38" s="59">
        <v>243.57</v>
      </c>
      <c r="J38" s="36" t="s">
        <v>65</v>
      </c>
      <c r="K38" s="60">
        <v>14.49</v>
      </c>
      <c r="L38" s="38" t="s">
        <v>107</v>
      </c>
      <c r="M38" s="61">
        <v>14.7583</v>
      </c>
      <c r="N38" s="38" t="s">
        <v>108</v>
      </c>
      <c r="O38" s="61">
        <v>14.855600000000001</v>
      </c>
      <c r="P38" s="40" t="s">
        <v>109</v>
      </c>
      <c r="Q38" s="41">
        <v>0</v>
      </c>
      <c r="R38" s="42">
        <v>0</v>
      </c>
      <c r="S38" s="42">
        <v>0</v>
      </c>
    </row>
    <row r="39" spans="1:19" x14ac:dyDescent="0.2">
      <c r="A39" s="43" t="str">
        <f t="shared" si="0"/>
        <v>Local Seed Co. LC1506 VT2P</v>
      </c>
      <c r="B39" s="43" t="str">
        <f t="shared" si="1"/>
        <v>RR</v>
      </c>
      <c r="C39" s="43" t="str">
        <f t="shared" si="2"/>
        <v>VT2P</v>
      </c>
      <c r="D39" s="43" t="s">
        <v>110</v>
      </c>
      <c r="E39" s="54">
        <v>214.52</v>
      </c>
      <c r="F39" s="45" t="s">
        <v>111</v>
      </c>
      <c r="G39" s="55"/>
      <c r="H39" s="45"/>
      <c r="I39" s="55"/>
      <c r="J39" s="47"/>
      <c r="K39" s="56">
        <v>14.1233</v>
      </c>
      <c r="L39" s="49" t="s">
        <v>112</v>
      </c>
      <c r="M39" s="57"/>
      <c r="N39" s="49"/>
      <c r="O39" s="57"/>
      <c r="P39" s="51"/>
      <c r="Q39" s="52">
        <v>0</v>
      </c>
      <c r="R39" s="53"/>
      <c r="S39" s="53"/>
    </row>
    <row r="40" spans="1:19" x14ac:dyDescent="0.2">
      <c r="A40" s="31" t="str">
        <f t="shared" si="0"/>
        <v>LG Seeds LG66C32 VT2Pro</v>
      </c>
      <c r="B40" s="32" t="str">
        <f t="shared" si="1"/>
        <v>RR</v>
      </c>
      <c r="C40" s="32" t="str">
        <f t="shared" si="2"/>
        <v>VT2P</v>
      </c>
      <c r="D40" s="32" t="s">
        <v>113</v>
      </c>
      <c r="E40" s="58">
        <v>210.64</v>
      </c>
      <c r="F40" s="34" t="s">
        <v>114</v>
      </c>
      <c r="G40" s="59"/>
      <c r="H40" s="34"/>
      <c r="I40" s="59"/>
      <c r="J40" s="36"/>
      <c r="K40" s="60">
        <v>14.636699999999999</v>
      </c>
      <c r="L40" s="38" t="s">
        <v>42</v>
      </c>
      <c r="M40" s="61"/>
      <c r="N40" s="38"/>
      <c r="O40" s="61"/>
      <c r="P40" s="40"/>
      <c r="Q40" s="41">
        <v>0</v>
      </c>
      <c r="R40" s="42"/>
      <c r="S40" s="42"/>
    </row>
    <row r="41" spans="1:19" x14ac:dyDescent="0.2">
      <c r="A41" s="43" t="str">
        <f t="shared" si="0"/>
        <v>NK Seeds 1523 3220</v>
      </c>
      <c r="B41" s="43" t="str">
        <f t="shared" si="1"/>
        <v xml:space="preserve">RR, LL </v>
      </c>
      <c r="C41" s="43" t="str">
        <f t="shared" si="2"/>
        <v>VZ</v>
      </c>
      <c r="D41" s="43" t="s">
        <v>115</v>
      </c>
      <c r="E41" s="54">
        <v>209.44</v>
      </c>
      <c r="F41" s="45" t="s">
        <v>116</v>
      </c>
      <c r="G41" s="55"/>
      <c r="H41" s="45"/>
      <c r="I41" s="55"/>
      <c r="J41" s="47"/>
      <c r="K41" s="56">
        <v>14.3667</v>
      </c>
      <c r="L41" s="49" t="s">
        <v>58</v>
      </c>
      <c r="M41" s="57"/>
      <c r="N41" s="49"/>
      <c r="O41" s="57"/>
      <c r="P41" s="51"/>
      <c r="Q41" s="52">
        <v>0</v>
      </c>
      <c r="R41" s="53"/>
      <c r="S41" s="53"/>
    </row>
    <row r="42" spans="1:19" x14ac:dyDescent="0.2">
      <c r="A42" s="31" t="str">
        <f t="shared" si="0"/>
        <v>Caverndale Farms CF 859 VIP 3111</v>
      </c>
      <c r="B42" s="32" t="str">
        <f t="shared" si="1"/>
        <v>GT, LL</v>
      </c>
      <c r="C42" s="32" t="str">
        <f t="shared" si="2"/>
        <v>A4</v>
      </c>
      <c r="D42" s="32" t="s">
        <v>117</v>
      </c>
      <c r="E42" s="58">
        <v>206.53</v>
      </c>
      <c r="F42" s="34" t="s">
        <v>118</v>
      </c>
      <c r="G42" s="59">
        <v>230.2</v>
      </c>
      <c r="H42" s="34" t="s">
        <v>119</v>
      </c>
      <c r="I42" s="59"/>
      <c r="J42" s="36"/>
      <c r="K42" s="60">
        <v>15.066700000000001</v>
      </c>
      <c r="L42" s="38" t="s">
        <v>32</v>
      </c>
      <c r="M42" s="61">
        <v>15.4383</v>
      </c>
      <c r="N42" s="38" t="s">
        <v>28</v>
      </c>
      <c r="O42" s="61"/>
      <c r="P42" s="40"/>
      <c r="Q42" s="41">
        <v>0</v>
      </c>
      <c r="R42" s="42">
        <v>0</v>
      </c>
      <c r="S42" s="42"/>
    </row>
    <row r="43" spans="1:19" x14ac:dyDescent="0.2">
      <c r="A43" s="43" t="str">
        <f t="shared" si="0"/>
        <v xml:space="preserve">Spectrum  6416 </v>
      </c>
      <c r="B43" s="43" t="str">
        <f t="shared" si="1"/>
        <v>none</v>
      </c>
      <c r="C43" s="43" t="str">
        <f t="shared" si="2"/>
        <v>none</v>
      </c>
      <c r="D43" s="43" t="s">
        <v>120</v>
      </c>
      <c r="E43" s="54">
        <v>196.85</v>
      </c>
      <c r="F43" s="45" t="s">
        <v>121</v>
      </c>
      <c r="G43" s="62">
        <v>221.58</v>
      </c>
      <c r="H43" s="63" t="s">
        <v>122</v>
      </c>
      <c r="I43" s="55"/>
      <c r="J43" s="47"/>
      <c r="K43" s="56">
        <v>13.966699999999999</v>
      </c>
      <c r="L43" s="49" t="s">
        <v>123</v>
      </c>
      <c r="M43" s="64">
        <v>14.728300000000001</v>
      </c>
      <c r="N43" s="65" t="s">
        <v>104</v>
      </c>
      <c r="O43" s="57"/>
      <c r="P43" s="51"/>
      <c r="Q43" s="52">
        <v>0</v>
      </c>
      <c r="R43" s="53">
        <v>0</v>
      </c>
      <c r="S43" s="53"/>
    </row>
    <row r="44" spans="1:19" x14ac:dyDescent="0.2">
      <c r="A44" s="66" t="s">
        <v>124</v>
      </c>
      <c r="B44" s="67"/>
      <c r="C44" s="67"/>
      <c r="D44" s="67"/>
      <c r="E44" s="68">
        <v>233.93</v>
      </c>
      <c r="F44" s="69"/>
      <c r="G44" s="70">
        <v>247.42</v>
      </c>
      <c r="H44" s="69"/>
      <c r="I44" s="70">
        <v>250.92</v>
      </c>
      <c r="J44" s="71"/>
      <c r="K44" s="72">
        <v>14.592499999999999</v>
      </c>
      <c r="L44" s="69"/>
      <c r="M44" s="73">
        <v>15.106</v>
      </c>
      <c r="N44" s="69"/>
      <c r="O44" s="73">
        <v>15.167</v>
      </c>
      <c r="P44" s="71"/>
      <c r="Q44" s="74">
        <v>0</v>
      </c>
      <c r="R44" s="75">
        <v>6.3270000000000007E-2</v>
      </c>
      <c r="S44" s="75">
        <v>7.6579999999999995E-2</v>
      </c>
    </row>
    <row r="45" spans="1:19" x14ac:dyDescent="0.2">
      <c r="A45" s="76" t="s">
        <v>125</v>
      </c>
      <c r="B45" s="77"/>
      <c r="C45" s="77"/>
      <c r="D45" s="77"/>
      <c r="E45" s="78">
        <v>10.967599999999999</v>
      </c>
      <c r="F45" s="79"/>
      <c r="G45" s="80">
        <v>16.896599999999999</v>
      </c>
      <c r="H45" s="79"/>
      <c r="I45" s="80">
        <v>11.4702</v>
      </c>
      <c r="J45" s="81"/>
      <c r="K45" s="82">
        <v>0.2387</v>
      </c>
      <c r="L45" s="79"/>
      <c r="M45" s="83">
        <v>0.58320000000000005</v>
      </c>
      <c r="N45" s="79"/>
      <c r="O45" s="83">
        <v>0.36799999999999999</v>
      </c>
      <c r="P45" s="81"/>
      <c r="Q45" s="84">
        <v>0</v>
      </c>
      <c r="R45" s="85">
        <v>6.3270000000000007E-2</v>
      </c>
      <c r="S45" s="85">
        <v>5.9790000000000003E-2</v>
      </c>
    </row>
    <row r="46" spans="1:19" ht="12.75" customHeight="1" x14ac:dyDescent="0.2">
      <c r="A46" s="86" t="s">
        <v>126</v>
      </c>
      <c r="B46" s="87"/>
      <c r="C46" s="87"/>
      <c r="D46" s="87"/>
      <c r="E46" s="88">
        <v>24.6</v>
      </c>
      <c r="F46" s="89"/>
      <c r="G46" s="90">
        <v>19.3</v>
      </c>
      <c r="H46" s="89"/>
      <c r="I46" s="90">
        <v>13</v>
      </c>
      <c r="J46" s="91"/>
      <c r="K46" s="92">
        <v>0.59</v>
      </c>
      <c r="L46" s="89"/>
      <c r="M46" s="93">
        <v>0.47</v>
      </c>
      <c r="N46" s="89"/>
      <c r="O46" s="93">
        <v>0.47</v>
      </c>
      <c r="P46" s="91"/>
      <c r="Q46" s="94" t="s">
        <v>127</v>
      </c>
      <c r="R46" s="95" t="s">
        <v>127</v>
      </c>
      <c r="S46" s="95" t="s">
        <v>127</v>
      </c>
    </row>
    <row r="47" spans="1:19" ht="12.75" customHeight="1" thickBot="1" x14ac:dyDescent="0.25">
      <c r="A47" s="96" t="s">
        <v>128</v>
      </c>
      <c r="B47" s="97"/>
      <c r="C47" s="97"/>
      <c r="D47" s="97"/>
      <c r="E47" s="98">
        <v>6.465700783</v>
      </c>
      <c r="F47" s="99"/>
      <c r="G47" s="100">
        <v>6.7914130744000003</v>
      </c>
      <c r="H47" s="99"/>
      <c r="I47" s="100">
        <v>5.4992158807999996</v>
      </c>
      <c r="J47" s="101"/>
      <c r="K47" s="102">
        <v>2.4798180728000001</v>
      </c>
      <c r="L47" s="99"/>
      <c r="M47" s="103">
        <v>2.7072501623999998</v>
      </c>
      <c r="N47" s="99"/>
      <c r="O47" s="103">
        <v>3.2925393074999998</v>
      </c>
      <c r="P47" s="101"/>
      <c r="Q47" s="104" t="s">
        <v>127</v>
      </c>
      <c r="R47" s="105" t="s">
        <v>127</v>
      </c>
      <c r="S47" s="105" t="s">
        <v>127</v>
      </c>
    </row>
    <row r="48" spans="1:19" s="112" customFormat="1" ht="13" x14ac:dyDescent="0.15">
      <c r="A48" s="106"/>
      <c r="B48" s="106"/>
      <c r="C48" s="106"/>
      <c r="D48" s="106"/>
      <c r="E48" s="107"/>
      <c r="F48" s="108"/>
      <c r="G48" s="107"/>
      <c r="H48" s="108"/>
      <c r="I48" s="107"/>
      <c r="J48" s="108"/>
      <c r="K48" s="109">
        <v>0.66842000000000001</v>
      </c>
      <c r="L48" s="110"/>
      <c r="M48" s="109">
        <v>0.62283999999999995</v>
      </c>
      <c r="N48" s="110"/>
      <c r="O48" s="109">
        <v>0.44897999999999999</v>
      </c>
      <c r="P48" s="110"/>
      <c r="Q48" s="111"/>
      <c r="R48" s="111"/>
      <c r="S48" s="111"/>
    </row>
    <row r="49" spans="1:19" s="112" customFormat="1" ht="13" x14ac:dyDescent="0.15">
      <c r="A49" s="113"/>
      <c r="B49" s="106"/>
      <c r="C49" s="106"/>
      <c r="D49" s="106"/>
      <c r="E49" s="114"/>
      <c r="F49" s="115"/>
      <c r="G49" s="114"/>
      <c r="H49" s="115"/>
      <c r="I49" s="114"/>
      <c r="J49" s="115"/>
      <c r="K49" s="116"/>
      <c r="L49" s="117"/>
      <c r="M49" s="116"/>
      <c r="N49" s="117"/>
      <c r="O49" s="116"/>
      <c r="P49" s="117"/>
      <c r="Q49" s="118"/>
      <c r="R49" s="118"/>
      <c r="S49" s="118"/>
    </row>
    <row r="50" spans="1:19" s="112" customFormat="1" ht="13" x14ac:dyDescent="0.15">
      <c r="A50" s="113"/>
      <c r="B50" s="106"/>
      <c r="C50" s="106"/>
      <c r="D50" s="106"/>
      <c r="E50" s="114"/>
      <c r="F50" s="115"/>
      <c r="G50" s="114"/>
      <c r="H50" s="115"/>
      <c r="I50" s="114"/>
      <c r="J50" s="115"/>
      <c r="K50" s="116"/>
      <c r="L50" s="117"/>
      <c r="M50" s="116"/>
      <c r="N50" s="117"/>
      <c r="O50" s="116"/>
      <c r="P50" s="117"/>
      <c r="Q50" s="118"/>
      <c r="R50" s="118"/>
      <c r="S50" s="118"/>
    </row>
    <row r="51" spans="1:19" s="112" customFormat="1" ht="13" x14ac:dyDescent="0.15">
      <c r="A51" s="113"/>
      <c r="B51" s="106"/>
      <c r="C51" s="106"/>
      <c r="D51" s="106"/>
      <c r="E51" s="114"/>
      <c r="F51" s="115"/>
      <c r="G51" s="114"/>
      <c r="H51" s="115"/>
      <c r="I51" s="114"/>
      <c r="J51" s="115"/>
      <c r="K51" s="116"/>
      <c r="L51" s="117"/>
      <c r="M51" s="116"/>
      <c r="N51" s="117"/>
      <c r="O51" s="116"/>
      <c r="P51" s="117"/>
      <c r="Q51" s="118"/>
      <c r="R51" s="118"/>
      <c r="S51" s="118"/>
    </row>
    <row r="52" spans="1:19" s="112" customFormat="1" ht="13" x14ac:dyDescent="0.15">
      <c r="A52" s="113"/>
      <c r="B52" s="106"/>
      <c r="C52" s="106"/>
      <c r="D52" s="106"/>
      <c r="E52" s="114"/>
      <c r="F52" s="115"/>
      <c r="G52" s="114"/>
      <c r="H52" s="115"/>
      <c r="I52" s="114"/>
      <c r="J52" s="115"/>
      <c r="K52" s="116"/>
      <c r="L52" s="117"/>
      <c r="M52" s="116"/>
      <c r="N52" s="117"/>
      <c r="O52" s="116"/>
      <c r="P52" s="117"/>
      <c r="Q52" s="118"/>
      <c r="R52" s="118"/>
      <c r="S52" s="118"/>
    </row>
    <row r="53" spans="1:19" s="112" customFormat="1" ht="13" x14ac:dyDescent="0.15">
      <c r="A53" s="113"/>
      <c r="B53" s="106"/>
      <c r="C53" s="106"/>
      <c r="D53" s="106"/>
      <c r="E53" s="114"/>
      <c r="F53" s="115"/>
      <c r="G53" s="114"/>
      <c r="H53" s="115"/>
      <c r="I53" s="114"/>
      <c r="J53" s="115"/>
      <c r="K53" s="116"/>
      <c r="L53" s="117"/>
      <c r="M53" s="116"/>
      <c r="N53" s="117"/>
      <c r="O53" s="116"/>
      <c r="P53" s="117"/>
      <c r="Q53" s="118"/>
      <c r="R53" s="118"/>
      <c r="S53" s="118"/>
    </row>
    <row r="54" spans="1:19" s="112" customFormat="1" ht="13" x14ac:dyDescent="0.15">
      <c r="A54" s="113"/>
      <c r="B54" s="106"/>
      <c r="C54" s="106"/>
      <c r="D54" s="106"/>
      <c r="E54" s="114"/>
      <c r="F54" s="115"/>
      <c r="G54" s="114"/>
      <c r="H54" s="115"/>
      <c r="I54" s="114"/>
      <c r="J54" s="115"/>
      <c r="K54" s="116"/>
      <c r="L54" s="117"/>
      <c r="M54" s="116"/>
      <c r="N54" s="117"/>
      <c r="O54" s="116"/>
      <c r="P54" s="117"/>
      <c r="Q54" s="118"/>
      <c r="R54" s="118"/>
      <c r="S54" s="118"/>
    </row>
    <row r="55" spans="1:19" s="112" customFormat="1" ht="13" x14ac:dyDescent="0.15">
      <c r="A55" s="113"/>
      <c r="B55" s="106"/>
      <c r="C55" s="106"/>
      <c r="D55" s="106"/>
      <c r="E55" s="114"/>
      <c r="F55" s="115"/>
      <c r="G55" s="114"/>
      <c r="H55" s="115"/>
      <c r="I55" s="114"/>
      <c r="J55" s="115"/>
      <c r="K55" s="116"/>
      <c r="L55" s="117"/>
      <c r="M55" s="116"/>
      <c r="N55" s="117"/>
      <c r="O55" s="116"/>
      <c r="P55" s="117"/>
      <c r="Q55" s="118"/>
      <c r="R55" s="118"/>
      <c r="S55" s="118"/>
    </row>
    <row r="56" spans="1:19" s="112" customFormat="1" ht="13" x14ac:dyDescent="0.15">
      <c r="A56" s="119"/>
      <c r="B56" s="106"/>
      <c r="C56" s="106"/>
      <c r="D56" s="106"/>
      <c r="E56" s="120"/>
      <c r="F56" s="121"/>
      <c r="G56" s="120"/>
      <c r="H56" s="121"/>
      <c r="I56" s="120"/>
      <c r="J56" s="121"/>
      <c r="K56" s="122"/>
      <c r="L56" s="123"/>
      <c r="M56" s="122"/>
      <c r="N56" s="123"/>
      <c r="O56" s="122"/>
      <c r="P56" s="123"/>
      <c r="Q56" s="118"/>
      <c r="R56" s="118"/>
      <c r="S56" s="118"/>
    </row>
    <row r="57" spans="1:19" x14ac:dyDescent="0.2">
      <c r="A57" s="113"/>
      <c r="B57" s="106"/>
      <c r="C57" s="106"/>
      <c r="D57" s="106"/>
      <c r="E57" s="114"/>
      <c r="F57" s="115"/>
      <c r="G57" s="114"/>
      <c r="H57" s="115"/>
      <c r="I57" s="114"/>
      <c r="J57" s="115"/>
      <c r="Q57" s="118"/>
      <c r="R57" s="118"/>
      <c r="S57" s="118"/>
    </row>
    <row r="58" spans="1:19" x14ac:dyDescent="0.2">
      <c r="A58" s="124"/>
      <c r="B58" s="106"/>
      <c r="C58" s="106"/>
      <c r="D58" s="106"/>
      <c r="E58" s="125"/>
      <c r="F58" s="126"/>
      <c r="G58" s="125"/>
      <c r="H58" s="126"/>
      <c r="I58" s="125"/>
      <c r="J58" s="126"/>
      <c r="K58" s="127"/>
      <c r="L58" s="128"/>
      <c r="M58" s="127"/>
      <c r="N58" s="128"/>
      <c r="O58" s="127"/>
      <c r="P58" s="128"/>
    </row>
    <row r="59" spans="1:19" x14ac:dyDescent="0.2">
      <c r="B59" s="130"/>
      <c r="C59" s="130"/>
      <c r="D59" s="130"/>
    </row>
  </sheetData>
  <mergeCells count="10">
    <mergeCell ref="A1:S1"/>
    <mergeCell ref="E2:J2"/>
    <mergeCell ref="K2:P2"/>
    <mergeCell ref="Q2:S2"/>
    <mergeCell ref="E3:F3"/>
    <mergeCell ref="G3:H3"/>
    <mergeCell ref="I3:J3"/>
    <mergeCell ref="K3:L3"/>
    <mergeCell ref="M3:N3"/>
    <mergeCell ref="O3:P3"/>
  </mergeCells>
  <conditionalFormatting sqref="P5:P7">
    <cfRule type="containsText" priority="11" stopIfTrue="1" operator="containsText" text="AA">
      <formula>NOT(ISERROR(SEARCH("AA",P5)))</formula>
    </cfRule>
    <cfRule type="containsText" dxfId="18" priority="12" operator="containsText" text="A">
      <formula>NOT(ISERROR(SEARCH("A",P5)))</formula>
    </cfRule>
  </conditionalFormatting>
  <conditionalFormatting sqref="L8:L43">
    <cfRule type="containsText" priority="9" stopIfTrue="1" operator="containsText" text="AA">
      <formula>NOT(ISERROR(SEARCH("AA",L8)))</formula>
    </cfRule>
    <cfRule type="containsText" dxfId="17" priority="10" operator="containsText" text="A">
      <formula>NOT(ISERROR(SEARCH("A",L8)))</formula>
    </cfRule>
  </conditionalFormatting>
  <conditionalFormatting sqref="N8:N43">
    <cfRule type="containsText" priority="7" stopIfTrue="1" operator="containsText" text="AA">
      <formula>NOT(ISERROR(SEARCH("AA",N8)))</formula>
    </cfRule>
    <cfRule type="containsText" dxfId="16" priority="8" operator="containsText" text="A">
      <formula>NOT(ISERROR(SEARCH("A",N8)))</formula>
    </cfRule>
  </conditionalFormatting>
  <conditionalFormatting sqref="P8:P43">
    <cfRule type="containsText" priority="5" stopIfTrue="1" operator="containsText" text="AA">
      <formula>NOT(ISERROR(SEARCH("AA",P8)))</formula>
    </cfRule>
    <cfRule type="containsText" dxfId="15" priority="6" operator="containsText" text="A">
      <formula>NOT(ISERROR(SEARCH("A",P8)))</formula>
    </cfRule>
  </conditionalFormatting>
  <conditionalFormatting sqref="F5:F7">
    <cfRule type="containsText" priority="30" stopIfTrue="1" operator="containsText" text="AA">
      <formula>NOT(ISERROR(SEARCH("AA",F5)))</formula>
    </cfRule>
    <cfRule type="containsText" dxfId="14" priority="31" operator="containsText" text="A">
      <formula>NOT(ISERROR(SEARCH("A",F5)))</formula>
    </cfRule>
  </conditionalFormatting>
  <conditionalFormatting sqref="H5:H7">
    <cfRule type="containsText" priority="28" stopIfTrue="1" operator="containsText" text="AA">
      <formula>NOT(ISERROR(SEARCH("AA",H5)))</formula>
    </cfRule>
    <cfRule type="containsText" dxfId="13" priority="29" operator="containsText" text="A">
      <formula>NOT(ISERROR(SEARCH("A",H5)))</formula>
    </cfRule>
  </conditionalFormatting>
  <conditionalFormatting sqref="J5:J7">
    <cfRule type="containsText" priority="26" stopIfTrue="1" operator="containsText" text="AA">
      <formula>NOT(ISERROR(SEARCH("AA",J5)))</formula>
    </cfRule>
    <cfRule type="containsText" dxfId="12" priority="27" operator="containsText" text="A">
      <formula>NOT(ISERROR(SEARCH("A",J5)))</formula>
    </cfRule>
  </conditionalFormatting>
  <conditionalFormatting sqref="F8:F43">
    <cfRule type="containsText" priority="24" stopIfTrue="1" operator="containsText" text="AA">
      <formula>NOT(ISERROR(SEARCH("AA",F8)))</formula>
    </cfRule>
    <cfRule type="containsText" dxfId="11" priority="25" operator="containsText" text="A">
      <formula>NOT(ISERROR(SEARCH("A",F8)))</formula>
    </cfRule>
  </conditionalFormatting>
  <conditionalFormatting sqref="H8:H43">
    <cfRule type="containsText" priority="22" stopIfTrue="1" operator="containsText" text="AA">
      <formula>NOT(ISERROR(SEARCH("AA",H8)))</formula>
    </cfRule>
    <cfRule type="containsText" dxfId="10" priority="23" operator="containsText" text="A">
      <formula>NOT(ISERROR(SEARCH("A",H8)))</formula>
    </cfRule>
  </conditionalFormatting>
  <conditionalFormatting sqref="J8:J43">
    <cfRule type="containsText" priority="20" stopIfTrue="1" operator="containsText" text="AA">
      <formula>NOT(ISERROR(SEARCH("AA",J8)))</formula>
    </cfRule>
    <cfRule type="containsText" dxfId="9" priority="21" operator="containsText" text="A">
      <formula>NOT(ISERROR(SEARCH("A",J8)))</formula>
    </cfRule>
  </conditionalFormatting>
  <conditionalFormatting sqref="E5:E43">
    <cfRule type="aboveAverage" dxfId="8" priority="19"/>
  </conditionalFormatting>
  <conditionalFormatting sqref="G5:G43">
    <cfRule type="aboveAverage" dxfId="7" priority="18"/>
  </conditionalFormatting>
  <conditionalFormatting sqref="I5:I43">
    <cfRule type="aboveAverage" dxfId="6" priority="17"/>
  </conditionalFormatting>
  <conditionalFormatting sqref="L5:L7">
    <cfRule type="containsText" priority="15" stopIfTrue="1" operator="containsText" text="AA">
      <formula>NOT(ISERROR(SEARCH("AA",L5)))</formula>
    </cfRule>
    <cfRule type="containsText" dxfId="5" priority="16" operator="containsText" text="A">
      <formula>NOT(ISERROR(SEARCH("A",L5)))</formula>
    </cfRule>
  </conditionalFormatting>
  <conditionalFormatting sqref="N5:N7">
    <cfRule type="containsText" priority="13" stopIfTrue="1" operator="containsText" text="AA">
      <formula>NOT(ISERROR(SEARCH("AA",N5)))</formula>
    </cfRule>
    <cfRule type="containsText" dxfId="4" priority="14" operator="containsText" text="A">
      <formula>NOT(ISERROR(SEARCH("A",N5)))</formula>
    </cfRule>
  </conditionalFormatting>
  <conditionalFormatting sqref="K5:K43">
    <cfRule type="aboveAverage" dxfId="3" priority="4"/>
  </conditionalFormatting>
  <conditionalFormatting sqref="M5:M43">
    <cfRule type="aboveAverage" dxfId="2" priority="3"/>
  </conditionalFormatting>
  <conditionalFormatting sqref="O5:O43">
    <cfRule type="aboveAverage" dxfId="1" priority="2"/>
  </conditionalFormatting>
  <conditionalFormatting sqref="Q5:S43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2020-11-23T17:22:00Z</dcterms:created>
  <dcterms:modified xsi:type="dcterms:W3CDTF">2020-11-23T17:22:09Z</dcterms:modified>
</cp:coreProperties>
</file>