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s/"/>
    </mc:Choice>
  </mc:AlternateContent>
  <xr:revisionPtr revIDLastSave="0" documentId="8_{7BA0FC1F-190F-AE4B-B963-EE534BAE77D8}" xr6:coauthVersionLast="40" xr6:coauthVersionMax="40" xr10:uidLastSave="{00000000-0000-0000-0000-000000000000}"/>
  <bookViews>
    <workbookView xWindow="11980" yWindow="5960" windowWidth="27640" windowHeight="16940" xr2:uid="{AB807289-0FEE-CA4B-BD90-DD3B7476C0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0" i="1" l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</calcChain>
</file>

<file path=xl/sharedStrings.xml><?xml version="1.0" encoding="utf-8"?>
<sst xmlns="http://schemas.openxmlformats.org/spreadsheetml/2006/main" count="263" uniqueCount="80">
  <si>
    <t xml:space="preserve">Table 3.  Mean yield, agronomic traits, and quality of 11 Maturity Group III (3.0 - 3.9) soybean varieties evaluated in small plot replicated trials at six REC locations in Tennessee during 2018. Analysis included variety performance over a 1 yr (2018), 2 yr (2017-2018), and 3 yr (2016-2018)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</si>
  <si>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</si>
  <si>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</si>
  <si>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</si>
  <si>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</si>
  <si>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</si>
  <si>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</si>
  <si>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 
(DAP)</t>
  </si>
  <si>
    <r>
      <t>Protein</t>
    </r>
    <r>
      <rPr>
        <b/>
        <vertAlign val="superscript"/>
        <sz val="10"/>
        <color theme="0"/>
        <rFont val="Arial"/>
        <family val="2"/>
      </rPr>
      <t xml:space="preserve">¶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</si>
  <si>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¶
</t>
    </r>
    <r>
      <rPr>
        <b/>
        <sz val="10"/>
        <color theme="0"/>
        <rFont val="Arial"/>
        <family val="2"/>
      </rPr>
      <t>(%)</t>
    </r>
  </si>
  <si>
    <t>1 yr</t>
  </si>
  <si>
    <t>2 yr</t>
  </si>
  <si>
    <t>Hybrid</t>
  </si>
  <si>
    <t>Avg. Yield§ 
(bu/ac)
1 yr</t>
  </si>
  <si>
    <t>MS 
Avg. Yield§ 
1 yr</t>
  </si>
  <si>
    <t>Avg. Yield§ 
(bu/ac)
2 yr</t>
  </si>
  <si>
    <t>MS 
Avg. Yield§ 
2 yr</t>
  </si>
  <si>
    <t>Moisture
(%)
1 yr</t>
  </si>
  <si>
    <t>MS 
Moisture 
1 yr</t>
  </si>
  <si>
    <t>Moisture
(%)
2 yr</t>
  </si>
  <si>
    <t>MS 
Moisture
2 yr</t>
  </si>
  <si>
    <t>Plant Height 
(in.)
1 yr</t>
  </si>
  <si>
    <t>MS 
Plant Height 
1 yr</t>
  </si>
  <si>
    <t>Plant Height 
(in.)
2 yr</t>
  </si>
  <si>
    <t>MS 
Plant Height 
2 yr</t>
  </si>
  <si>
    <t>Lodging¶
(%)
1 yr</t>
  </si>
  <si>
    <t>MS
Lodging¶
1 yr</t>
  </si>
  <si>
    <t>Lodging¶
(%)
2 yr</t>
  </si>
  <si>
    <t>MS
Lodging¶
2 yr</t>
  </si>
  <si>
    <t>Maturity 
(DAP)
1 yr</t>
  </si>
  <si>
    <t>MS 
Maturity 
1 yr</t>
  </si>
  <si>
    <t>Maturity 
(DAP)
2 yr</t>
  </si>
  <si>
    <t>MS 
Maturity 
2 yr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</si>
  <si>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</si>
  <si>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 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</si>
  <si>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</si>
  <si>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 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</si>
  <si>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</si>
  <si>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 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</si>
  <si>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</si>
  <si>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 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</si>
  <si>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t>Asgrow AG37X9 RR2X</t>
  </si>
  <si>
    <t>R2X</t>
  </si>
  <si>
    <t>a</t>
  </si>
  <si>
    <t/>
  </si>
  <si>
    <t>c-e</t>
  </si>
  <si>
    <t>a-b</t>
  </si>
  <si>
    <t>c-f</t>
  </si>
  <si>
    <t>b-e</t>
  </si>
  <si>
    <t>c-d</t>
  </si>
  <si>
    <t>e</t>
  </si>
  <si>
    <t>Taylor 3908X</t>
  </si>
  <si>
    <t>b</t>
  </si>
  <si>
    <t>Credenz CZ 3601 LL</t>
  </si>
  <si>
    <t>LL</t>
  </si>
  <si>
    <t>a-c</t>
  </si>
  <si>
    <t>b-d</t>
  </si>
  <si>
    <t>c</t>
  </si>
  <si>
    <t>Asgrow AG36X6 RR2X</t>
  </si>
  <si>
    <t>b-c</t>
  </si>
  <si>
    <t>d</t>
  </si>
  <si>
    <t>d-f</t>
  </si>
  <si>
    <t>Asgrow AG38X8 RR2X</t>
  </si>
  <si>
    <t>f</t>
  </si>
  <si>
    <t>d-e</t>
  </si>
  <si>
    <t>Asgrow AG39X7 RR2X/SR</t>
  </si>
  <si>
    <t>R2X, STS</t>
  </si>
  <si>
    <t>Credenz CZ 3841 LL</t>
  </si>
  <si>
    <t>Asgrow AG37X8 RR2X</t>
  </si>
  <si>
    <t>e-f</t>
  </si>
  <si>
    <t>Dyna-Gro S39XT08</t>
  </si>
  <si>
    <t>Caverndale Farms CF 387 HT-GLYn</t>
  </si>
  <si>
    <t>RR</t>
  </si>
  <si>
    <t>b-f</t>
  </si>
  <si>
    <t>Warren Seed BG 3821 RR2X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</si>
  <si>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</si>
  <si>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</si>
  <si>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</si>
  <si>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C.V.</t>
  </si>
  <si>
    <t>Plots per entry (reps x locs x years.)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</si>
</sst>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4" fillId="4" borderId="11" xfId="0" applyNumberFormat="1" applyFont="1" applyFill="1" applyBorder="1"/>
    <xf numFmtId="0" fontId="0" fillId="4" borderId="12" xfId="0" applyNumberFormat="1" applyFill="1" applyBorder="1"/>
    <xf numFmtId="1" fontId="4" fillId="4" borderId="11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4" borderId="11" xfId="0" applyNumberFormat="1" applyFont="1" applyFill="1" applyBorder="1" applyAlignment="1">
      <alignment horizontal="left"/>
    </xf>
    <xf numFmtId="164" fontId="0" fillId="4" borderId="13" xfId="0" applyNumberForma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0" fillId="4" borderId="11" xfId="0" applyNumberFormat="1" applyFill="1" applyBorder="1" applyAlignment="1">
      <alignment horizontal="right"/>
    </xf>
    <xf numFmtId="164" fontId="0" fillId="4" borderId="12" xfId="0" applyNumberFormat="1" applyFill="1" applyBorder="1" applyAlignment="1">
      <alignment horizontal="left"/>
    </xf>
    <xf numFmtId="1" fontId="0" fillId="4" borderId="13" xfId="0" applyNumberFormat="1" applyFill="1" applyBorder="1" applyAlignment="1">
      <alignment horizontal="right"/>
    </xf>
    <xf numFmtId="1" fontId="0" fillId="4" borderId="11" xfId="0" applyNumberFormat="1" applyFill="1" applyBorder="1" applyAlignment="1">
      <alignment horizontal="left"/>
    </xf>
    <xf numFmtId="1" fontId="0" fillId="4" borderId="11" xfId="0" applyNumberFormat="1" applyFill="1" applyBorder="1" applyAlignment="1">
      <alignment horizontal="right"/>
    </xf>
    <xf numFmtId="1" fontId="0" fillId="4" borderId="12" xfId="0" applyNumberFormat="1" applyFill="1" applyBorder="1" applyAlignment="1">
      <alignment horizontal="left"/>
    </xf>
    <xf numFmtId="164" fontId="0" fillId="4" borderId="14" xfId="0" applyNumberFormat="1" applyFill="1" applyBorder="1" applyAlignment="1">
      <alignment horizontal="right"/>
    </xf>
    <xf numFmtId="164" fontId="0" fillId="4" borderId="0" xfId="0" applyNumberFormat="1" applyFill="1" applyBorder="1" applyAlignment="1">
      <alignment horizontal="left"/>
    </xf>
    <xf numFmtId="164" fontId="0" fillId="4" borderId="0" xfId="0" applyNumberFormat="1" applyFill="1" applyBorder="1" applyAlignment="1">
      <alignment horizontal="right"/>
    </xf>
    <xf numFmtId="164" fontId="4" fillId="4" borderId="15" xfId="0" applyNumberFormat="1" applyFont="1" applyFill="1" applyBorder="1" applyAlignment="1">
      <alignment horizontal="left"/>
    </xf>
    <xf numFmtId="0" fontId="0" fillId="5" borderId="0" xfId="0" applyNumberFormat="1" applyFill="1" applyBorder="1"/>
    <xf numFmtId="0" fontId="0" fillId="5" borderId="15" xfId="0" applyNumberFormat="1" applyFill="1" applyBorder="1"/>
    <xf numFmtId="1" fontId="4" fillId="5" borderId="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64" fontId="0" fillId="5" borderId="14" xfId="0" applyNumberForma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0" fillId="5" borderId="0" xfId="0" applyNumberFormat="1" applyFill="1" applyBorder="1" applyAlignment="1">
      <alignment horizontal="right"/>
    </xf>
    <xf numFmtId="164" fontId="0" fillId="5" borderId="15" xfId="0" applyNumberFormat="1" applyFill="1" applyBorder="1" applyAlignment="1">
      <alignment horizontal="left"/>
    </xf>
    <xf numFmtId="1" fontId="0" fillId="5" borderId="14" xfId="0" applyNumberFormat="1" applyFill="1" applyBorder="1" applyAlignment="1">
      <alignment horizontal="right"/>
    </xf>
    <xf numFmtId="1" fontId="0" fillId="5" borderId="0" xfId="0" applyNumberFormat="1" applyFill="1" applyBorder="1" applyAlignment="1">
      <alignment horizontal="left"/>
    </xf>
    <xf numFmtId="1" fontId="0" fillId="5" borderId="0" xfId="0" applyNumberFormat="1" applyFill="1" applyBorder="1" applyAlignment="1">
      <alignment horizontal="right"/>
    </xf>
    <xf numFmtId="1" fontId="0" fillId="5" borderId="15" xfId="0" applyNumberFormat="1" applyFill="1" applyBorder="1" applyAlignment="1">
      <alignment horizontal="left"/>
    </xf>
    <xf numFmtId="164" fontId="0" fillId="5" borderId="0" xfId="0" applyNumberFormat="1" applyFill="1" applyBorder="1" applyAlignment="1">
      <alignment horizontal="left"/>
    </xf>
    <xf numFmtId="0" fontId="0" fillId="4" borderId="0" xfId="0" applyNumberFormat="1" applyFill="1" applyBorder="1"/>
    <xf numFmtId="0" fontId="0" fillId="4" borderId="15" xfId="0" applyNumberFormat="1" applyFill="1" applyBorder="1"/>
    <xf numFmtId="1" fontId="4" fillId="4" borderId="0" xfId="0" applyNumberFormat="1" applyFont="1" applyFill="1" applyBorder="1" applyAlignment="1">
      <alignment horizontal="right"/>
    </xf>
    <xf numFmtId="164" fontId="0" fillId="4" borderId="15" xfId="0" applyNumberFormat="1" applyFill="1" applyBorder="1" applyAlignment="1">
      <alignment horizontal="left"/>
    </xf>
    <xf numFmtId="1" fontId="0" fillId="4" borderId="14" xfId="0" applyNumberFormat="1" applyFill="1" applyBorder="1" applyAlignment="1">
      <alignment horizontal="right"/>
    </xf>
    <xf numFmtId="1" fontId="0" fillId="4" borderId="0" xfId="0" applyNumberFormat="1" applyFill="1" applyBorder="1" applyAlignment="1">
      <alignment horizontal="left"/>
    </xf>
    <xf numFmtId="1" fontId="0" fillId="4" borderId="0" xfId="0" applyNumberFormat="1" applyFill="1" applyBorder="1" applyAlignment="1">
      <alignment horizontal="right"/>
    </xf>
    <xf numFmtId="1" fontId="0" fillId="4" borderId="15" xfId="0" applyNumberFormat="1" applyFill="1" applyBorder="1" applyAlignment="1">
      <alignment horizontal="left"/>
    </xf>
    <xf numFmtId="0" fontId="4" fillId="4" borderId="0" xfId="0" applyNumberFormat="1" applyFont="1" applyFill="1" applyBorder="1"/>
    <xf numFmtId="0" fontId="4" fillId="5" borderId="0" xfId="0" applyNumberFormat="1" applyFont="1" applyFill="1" applyBorder="1"/>
    <xf numFmtId="164" fontId="4" fillId="5" borderId="15" xfId="0" applyNumberFormat="1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6" borderId="12" xfId="0" applyFont="1" applyFill="1" applyBorder="1"/>
    <xf numFmtId="1" fontId="2" fillId="6" borderId="11" xfId="0" quotePrefix="1" applyNumberFormat="1" applyFont="1" applyFill="1" applyBorder="1" applyAlignment="1">
      <alignment horizontal="center"/>
    </xf>
    <xf numFmtId="164" fontId="2" fillId="6" borderId="13" xfId="0" quotePrefix="1" applyNumberFormat="1" applyFont="1" applyFill="1" applyBorder="1" applyAlignment="1">
      <alignment horizontal="center"/>
    </xf>
    <xf numFmtId="164" fontId="2" fillId="6" borderId="11" xfId="0" quotePrefix="1" applyNumberFormat="1" applyFont="1" applyFill="1" applyBorder="1" applyAlignment="1">
      <alignment horizontal="center"/>
    </xf>
    <xf numFmtId="164" fontId="2" fillId="6" borderId="12" xfId="0" quotePrefix="1" applyNumberFormat="1" applyFont="1" applyFill="1" applyBorder="1" applyAlignment="1">
      <alignment horizontal="center"/>
    </xf>
    <xf numFmtId="1" fontId="2" fillId="6" borderId="13" xfId="0" quotePrefix="1" applyNumberFormat="1" applyFont="1" applyFill="1" applyBorder="1" applyAlignment="1">
      <alignment horizontal="center"/>
    </xf>
    <xf numFmtId="1" fontId="2" fillId="6" borderId="12" xfId="0" quotePrefix="1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" fillId="6" borderId="15" xfId="0" applyFont="1" applyFill="1" applyBorder="1"/>
    <xf numFmtId="1" fontId="2" fillId="6" borderId="0" xfId="0" quotePrefix="1" applyNumberFormat="1" applyFont="1" applyFill="1" applyBorder="1" applyAlignment="1">
      <alignment horizontal="center"/>
    </xf>
    <xf numFmtId="164" fontId="2" fillId="6" borderId="14" xfId="0" quotePrefix="1" applyNumberFormat="1" applyFont="1" applyFill="1" applyBorder="1" applyAlignment="1">
      <alignment horizontal="center"/>
    </xf>
    <xf numFmtId="164" fontId="2" fillId="6" borderId="0" xfId="0" quotePrefix="1" applyNumberFormat="1" applyFont="1" applyFill="1" applyBorder="1" applyAlignment="1">
      <alignment horizontal="center"/>
    </xf>
    <xf numFmtId="164" fontId="2" fillId="6" borderId="15" xfId="0" quotePrefix="1" applyNumberFormat="1" applyFont="1" applyFill="1" applyBorder="1" applyAlignment="1">
      <alignment horizontal="center"/>
    </xf>
    <xf numFmtId="1" fontId="2" fillId="6" borderId="14" xfId="0" quotePrefix="1" applyNumberFormat="1" applyFont="1" applyFill="1" applyBorder="1" applyAlignment="1">
      <alignment horizontal="center"/>
    </xf>
    <xf numFmtId="1" fontId="2" fillId="6" borderId="15" xfId="0" quotePrefix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2" borderId="15" xfId="0" applyFont="1" applyFill="1" applyBorder="1"/>
    <xf numFmtId="1" fontId="2" fillId="2" borderId="0" xfId="0" quotePrefix="1" applyNumberFormat="1" applyFont="1" applyFill="1" applyBorder="1" applyAlignment="1">
      <alignment horizontal="center"/>
    </xf>
    <xf numFmtId="164" fontId="2" fillId="2" borderId="14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Border="1" applyAlignment="1">
      <alignment horizontal="center"/>
    </xf>
    <xf numFmtId="164" fontId="2" fillId="2" borderId="15" xfId="0" quotePrefix="1" applyNumberFormat="1" applyFont="1" applyFill="1" applyBorder="1" applyAlignment="1">
      <alignment horizontal="center"/>
    </xf>
    <xf numFmtId="1" fontId="2" fillId="2" borderId="14" xfId="0" quotePrefix="1" applyNumberFormat="1" applyFont="1" applyFill="1" applyBorder="1" applyAlignment="1">
      <alignment horizontal="center"/>
    </xf>
    <xf numFmtId="1" fontId="2" fillId="2" borderId="15" xfId="0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6" xfId="0" applyFont="1" applyFill="1" applyBorder="1"/>
    <xf numFmtId="0" fontId="2" fillId="2" borderId="1" xfId="0" quotePrefix="1" applyNumberFormat="1" applyFont="1" applyFill="1" applyBorder="1" applyAlignment="1">
      <alignment horizontal="center"/>
    </xf>
    <xf numFmtId="0" fontId="2" fillId="2" borderId="17" xfId="0" quotePrefix="1" applyNumberFormat="1" applyFont="1" applyFill="1" applyBorder="1" applyAlignment="1">
      <alignment horizontal="center"/>
    </xf>
    <xf numFmtId="0" fontId="2" fillId="2" borderId="16" xfId="0" quotePrefix="1" applyNumberFormat="1" applyFont="1" applyFill="1" applyBorder="1" applyAlignment="1">
      <alignment horizontal="center"/>
    </xf>
    <xf numFmtId="1" fontId="2" fillId="2" borderId="17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1" fontId="2" fillId="2" borderId="16" xfId="0" quotePrefix="1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28574</xdr:rowOff>
    </xdr:from>
    <xdr:to>
      <xdr:col>17</xdr:col>
      <xdr:colOff>371475</xdr:colOff>
      <xdr:row>26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357594-9893-DD4C-B489-BA581C307091}"/>
            </a:ext>
          </a:extLst>
        </xdr:cNvPr>
        <xdr:cNvSpPr txBox="1"/>
      </xdr:nvSpPr>
      <xdr:spPr>
        <a:xfrm>
          <a:off x="0" y="3749674"/>
          <a:ext cx="10074275" cy="10096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Protein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o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il on a dry weight basis.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F725-1A50-764F-A7E3-1E16E0ACA7CF}">
  <dimension ref="A1:AD27"/>
  <sheetViews>
    <sheetView tabSelected="1" workbookViewId="0">
      <selection sqref="A1:R1"/>
    </sheetView>
  </sheetViews>
  <sheetFormatPr baseColWidth="10" defaultRowHeight="16" x14ac:dyDescent="0.2"/>
  <sheetData>
    <row r="1" spans="1:30" ht="3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30" ht="31" x14ac:dyDescent="0.2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4"/>
      <c r="I2" s="4"/>
      <c r="J2" s="6"/>
      <c r="K2" s="5" t="s">
        <v>5</v>
      </c>
      <c r="L2" s="4"/>
      <c r="M2" s="4"/>
      <c r="N2" s="6"/>
      <c r="O2" s="7" t="s">
        <v>6</v>
      </c>
      <c r="P2" s="8"/>
      <c r="Q2" s="8"/>
      <c r="R2" s="8"/>
      <c r="S2" s="5" t="s">
        <v>7</v>
      </c>
      <c r="T2" s="4"/>
      <c r="U2" s="4"/>
      <c r="V2" s="4"/>
      <c r="W2" s="7" t="s">
        <v>8</v>
      </c>
      <c r="X2" s="8"/>
      <c r="Y2" s="8"/>
      <c r="Z2" s="9"/>
      <c r="AA2" s="7" t="s">
        <v>9</v>
      </c>
      <c r="AB2" s="8"/>
      <c r="AC2" s="8"/>
      <c r="AD2" s="8"/>
    </row>
    <row r="3" spans="1:30" x14ac:dyDescent="0.2">
      <c r="A3" s="10"/>
      <c r="B3" s="11"/>
      <c r="C3" s="12" t="s">
        <v>10</v>
      </c>
      <c r="D3" s="12"/>
      <c r="E3" s="12" t="s">
        <v>11</v>
      </c>
      <c r="F3" s="12"/>
      <c r="G3" s="13" t="s">
        <v>10</v>
      </c>
      <c r="H3" s="12"/>
      <c r="I3" s="12" t="s">
        <v>11</v>
      </c>
      <c r="J3" s="14"/>
      <c r="K3" s="13" t="s">
        <v>10</v>
      </c>
      <c r="L3" s="12"/>
      <c r="M3" s="12" t="s">
        <v>11</v>
      </c>
      <c r="N3" s="14"/>
      <c r="O3" s="13" t="s">
        <v>10</v>
      </c>
      <c r="P3" s="12"/>
      <c r="Q3" s="12" t="s">
        <v>11</v>
      </c>
      <c r="R3" s="12"/>
      <c r="S3" s="13" t="s">
        <v>10</v>
      </c>
      <c r="T3" s="12"/>
      <c r="U3" s="12" t="s">
        <v>11</v>
      </c>
      <c r="V3" s="12"/>
      <c r="W3" s="13" t="s">
        <v>10</v>
      </c>
      <c r="X3" s="12"/>
      <c r="Y3" s="12" t="s">
        <v>11</v>
      </c>
      <c r="Z3" s="14"/>
      <c r="AA3" s="13" t="s">
        <v>10</v>
      </c>
      <c r="AB3" s="12"/>
      <c r="AC3" s="12" t="s">
        <v>11</v>
      </c>
      <c r="AD3" s="12"/>
    </row>
    <row r="4" spans="1:30" ht="57" x14ac:dyDescent="0.2">
      <c r="A4" s="15" t="s">
        <v>12</v>
      </c>
      <c r="B4" s="16" t="s">
        <v>2</v>
      </c>
      <c r="C4" s="17" t="s">
        <v>13</v>
      </c>
      <c r="D4" s="17" t="s">
        <v>14</v>
      </c>
      <c r="E4" s="17" t="s">
        <v>15</v>
      </c>
      <c r="F4" s="17" t="s">
        <v>16</v>
      </c>
      <c r="G4" s="18" t="s">
        <v>17</v>
      </c>
      <c r="H4" s="17" t="s">
        <v>18</v>
      </c>
      <c r="I4" s="17" t="s">
        <v>19</v>
      </c>
      <c r="J4" s="19" t="s">
        <v>20</v>
      </c>
      <c r="K4" s="18" t="s">
        <v>21</v>
      </c>
      <c r="L4" s="17" t="s">
        <v>22</v>
      </c>
      <c r="M4" s="17" t="s">
        <v>23</v>
      </c>
      <c r="N4" s="19" t="s">
        <v>24</v>
      </c>
      <c r="O4" s="17" t="s">
        <v>25</v>
      </c>
      <c r="P4" s="17" t="s">
        <v>26</v>
      </c>
      <c r="Q4" s="17" t="s">
        <v>27</v>
      </c>
      <c r="R4" s="17" t="s">
        <v>28</v>
      </c>
      <c r="S4" s="20" t="s">
        <v>29</v>
      </c>
      <c r="T4" s="21" t="s">
        <v>30</v>
      </c>
      <c r="U4" s="21" t="s">
        <v>31</v>
      </c>
      <c r="V4" s="22" t="s">
        <v>32</v>
      </c>
      <c r="W4" s="20" t="s">
        <v>33</v>
      </c>
      <c r="X4" s="21" t="s">
        <v>34</v>
      </c>
      <c r="Y4" s="21" t="s">
        <v>35</v>
      </c>
      <c r="Z4" s="22" t="s">
        <v>36</v>
      </c>
      <c r="AA4" s="20" t="s">
        <v>37</v>
      </c>
      <c r="AB4" s="21" t="s">
        <v>38</v>
      </c>
      <c r="AC4" s="21" t="s">
        <v>39</v>
      </c>
      <c r="AD4" s="21" t="s">
        <v>40</v>
      </c>
    </row>
    <row r="5" spans="1:30" x14ac:dyDescent="0.2">
      <c r="A5" s="23" t="s">
        <v>41</v>
      </c>
      <c r="B5" s="24" t="s">
        <v>42</v>
      </c>
      <c r="C5" s="25">
        <v>59</v>
      </c>
      <c r="D5" s="26" t="s">
        <v>43</v>
      </c>
      <c r="E5" s="25" t="s">
        <v>44</v>
      </c>
      <c r="F5" s="27" t="s">
        <v>44</v>
      </c>
      <c r="G5" s="28">
        <v>13.2</v>
      </c>
      <c r="H5" s="29" t="s">
        <v>45</v>
      </c>
      <c r="I5" s="30" t="s">
        <v>44</v>
      </c>
      <c r="J5" s="31" t="s">
        <v>44</v>
      </c>
      <c r="K5" s="32">
        <v>39</v>
      </c>
      <c r="L5" s="33" t="s">
        <v>46</v>
      </c>
      <c r="M5" s="34" t="s">
        <v>44</v>
      </c>
      <c r="N5" s="35" t="s">
        <v>44</v>
      </c>
      <c r="O5" s="30">
        <v>1.6</v>
      </c>
      <c r="P5" s="26" t="s">
        <v>47</v>
      </c>
      <c r="Q5" s="30" t="s">
        <v>44</v>
      </c>
      <c r="R5" s="26" t="s">
        <v>44</v>
      </c>
      <c r="S5" s="32">
        <v>120</v>
      </c>
      <c r="T5" s="33" t="s">
        <v>48</v>
      </c>
      <c r="U5" s="34" t="s">
        <v>44</v>
      </c>
      <c r="V5" s="33" t="s">
        <v>44</v>
      </c>
      <c r="W5" s="36">
        <v>40.5</v>
      </c>
      <c r="X5" s="37" t="s">
        <v>49</v>
      </c>
      <c r="Y5" s="38" t="s">
        <v>44</v>
      </c>
      <c r="Z5" s="39" t="s">
        <v>44</v>
      </c>
      <c r="AA5" s="36">
        <v>21.8</v>
      </c>
      <c r="AB5" s="37" t="s">
        <v>50</v>
      </c>
      <c r="AC5" s="38" t="s">
        <v>44</v>
      </c>
      <c r="AD5" s="37" t="s">
        <v>44</v>
      </c>
    </row>
    <row r="6" spans="1:30" x14ac:dyDescent="0.2">
      <c r="A6" s="40" t="s">
        <v>51</v>
      </c>
      <c r="B6" s="41" t="s">
        <v>42</v>
      </c>
      <c r="C6" s="42">
        <v>58</v>
      </c>
      <c r="D6" s="43" t="s">
        <v>46</v>
      </c>
      <c r="E6" s="42" t="s">
        <v>44</v>
      </c>
      <c r="F6" s="43" t="s">
        <v>44</v>
      </c>
      <c r="G6" s="44">
        <v>13.9</v>
      </c>
      <c r="H6" s="45" t="s">
        <v>43</v>
      </c>
      <c r="I6" s="46" t="s">
        <v>44</v>
      </c>
      <c r="J6" s="47" t="s">
        <v>44</v>
      </c>
      <c r="K6" s="48">
        <v>39</v>
      </c>
      <c r="L6" s="49" t="s">
        <v>46</v>
      </c>
      <c r="M6" s="50" t="s">
        <v>44</v>
      </c>
      <c r="N6" s="51" t="s">
        <v>44</v>
      </c>
      <c r="O6" s="46">
        <v>2</v>
      </c>
      <c r="P6" s="43" t="s">
        <v>46</v>
      </c>
      <c r="Q6" s="46" t="s">
        <v>44</v>
      </c>
      <c r="R6" s="43" t="s">
        <v>44</v>
      </c>
      <c r="S6" s="48">
        <v>122</v>
      </c>
      <c r="T6" s="49" t="s">
        <v>43</v>
      </c>
      <c r="U6" s="50" t="s">
        <v>44</v>
      </c>
      <c r="V6" s="49" t="s">
        <v>44</v>
      </c>
      <c r="W6" s="44">
        <v>41.3</v>
      </c>
      <c r="X6" s="52" t="s">
        <v>52</v>
      </c>
      <c r="Y6" s="46" t="s">
        <v>44</v>
      </c>
      <c r="Z6" s="47" t="s">
        <v>44</v>
      </c>
      <c r="AA6" s="44">
        <v>21.9</v>
      </c>
      <c r="AB6" s="52" t="s">
        <v>50</v>
      </c>
      <c r="AC6" s="46" t="s">
        <v>44</v>
      </c>
      <c r="AD6" s="52" t="s">
        <v>44</v>
      </c>
    </row>
    <row r="7" spans="1:30" x14ac:dyDescent="0.2">
      <c r="A7" s="53" t="s">
        <v>53</v>
      </c>
      <c r="B7" s="54" t="s">
        <v>54</v>
      </c>
      <c r="C7" s="55">
        <v>57</v>
      </c>
      <c r="D7" s="26" t="s">
        <v>55</v>
      </c>
      <c r="E7" s="55" t="s">
        <v>44</v>
      </c>
      <c r="F7" s="26" t="s">
        <v>44</v>
      </c>
      <c r="G7" s="36">
        <v>13.4</v>
      </c>
      <c r="H7" s="29" t="s">
        <v>56</v>
      </c>
      <c r="I7" s="38" t="s">
        <v>44</v>
      </c>
      <c r="J7" s="56" t="s">
        <v>44</v>
      </c>
      <c r="K7" s="57">
        <v>36</v>
      </c>
      <c r="L7" s="58" t="s">
        <v>57</v>
      </c>
      <c r="M7" s="59" t="s">
        <v>44</v>
      </c>
      <c r="N7" s="60" t="s">
        <v>44</v>
      </c>
      <c r="O7" s="38">
        <v>1.7</v>
      </c>
      <c r="P7" s="26" t="s">
        <v>48</v>
      </c>
      <c r="Q7" s="38" t="s">
        <v>44</v>
      </c>
      <c r="R7" s="26" t="s">
        <v>44</v>
      </c>
      <c r="S7" s="57">
        <v>120</v>
      </c>
      <c r="T7" s="58" t="s">
        <v>56</v>
      </c>
      <c r="U7" s="59" t="s">
        <v>44</v>
      </c>
      <c r="V7" s="58" t="s">
        <v>44</v>
      </c>
      <c r="W7" s="36">
        <v>39.799999999999997</v>
      </c>
      <c r="X7" s="37" t="s">
        <v>50</v>
      </c>
      <c r="Y7" s="38" t="s">
        <v>44</v>
      </c>
      <c r="Z7" s="56" t="s">
        <v>44</v>
      </c>
      <c r="AA7" s="36">
        <v>22.8</v>
      </c>
      <c r="AB7" s="37" t="s">
        <v>55</v>
      </c>
      <c r="AC7" s="38" t="s">
        <v>44</v>
      </c>
      <c r="AD7" s="37" t="s">
        <v>44</v>
      </c>
    </row>
    <row r="8" spans="1:30" x14ac:dyDescent="0.2">
      <c r="A8" s="40" t="s">
        <v>58</v>
      </c>
      <c r="B8" s="41" t="s">
        <v>42</v>
      </c>
      <c r="C8" s="42">
        <v>54</v>
      </c>
      <c r="D8" s="43" t="s">
        <v>49</v>
      </c>
      <c r="E8" s="42">
        <v>54</v>
      </c>
      <c r="F8" s="43" t="s">
        <v>59</v>
      </c>
      <c r="G8" s="44">
        <v>13.4</v>
      </c>
      <c r="H8" s="45" t="s">
        <v>56</v>
      </c>
      <c r="I8" s="46">
        <v>12.7</v>
      </c>
      <c r="J8" s="47" t="s">
        <v>59</v>
      </c>
      <c r="K8" s="48">
        <v>33</v>
      </c>
      <c r="L8" s="49" t="s">
        <v>60</v>
      </c>
      <c r="M8" s="50">
        <v>33</v>
      </c>
      <c r="N8" s="51" t="s">
        <v>50</v>
      </c>
      <c r="O8" s="46">
        <v>1.4</v>
      </c>
      <c r="P8" s="43" t="s">
        <v>61</v>
      </c>
      <c r="Q8" s="46">
        <v>1.5972222222000001</v>
      </c>
      <c r="R8" s="43" t="s">
        <v>57</v>
      </c>
      <c r="S8" s="48">
        <v>119</v>
      </c>
      <c r="T8" s="49" t="s">
        <v>61</v>
      </c>
      <c r="U8" s="50">
        <v>120</v>
      </c>
      <c r="V8" s="49" t="s">
        <v>60</v>
      </c>
      <c r="W8" s="44">
        <v>40.6</v>
      </c>
      <c r="X8" s="52" t="s">
        <v>49</v>
      </c>
      <c r="Y8" s="46">
        <v>39.9</v>
      </c>
      <c r="Z8" s="47" t="s">
        <v>52</v>
      </c>
      <c r="AA8" s="44">
        <v>22.7</v>
      </c>
      <c r="AB8" s="52" t="s">
        <v>59</v>
      </c>
      <c r="AC8" s="46">
        <v>22.5</v>
      </c>
      <c r="AD8" s="52" t="s">
        <v>52</v>
      </c>
    </row>
    <row r="9" spans="1:30" x14ac:dyDescent="0.2">
      <c r="A9" s="61" t="s">
        <v>62</v>
      </c>
      <c r="B9" s="54" t="s">
        <v>42</v>
      </c>
      <c r="C9" s="55">
        <v>54</v>
      </c>
      <c r="D9" s="26" t="s">
        <v>56</v>
      </c>
      <c r="E9" s="55">
        <v>56</v>
      </c>
      <c r="F9" s="26" t="s">
        <v>46</v>
      </c>
      <c r="G9" s="36">
        <v>13.2</v>
      </c>
      <c r="H9" s="29" t="s">
        <v>45</v>
      </c>
      <c r="I9" s="38">
        <v>12.6</v>
      </c>
      <c r="J9" s="56" t="s">
        <v>59</v>
      </c>
      <c r="K9" s="57">
        <v>35</v>
      </c>
      <c r="L9" s="58" t="s">
        <v>57</v>
      </c>
      <c r="M9" s="59">
        <v>35</v>
      </c>
      <c r="N9" s="60" t="s">
        <v>60</v>
      </c>
      <c r="O9" s="38">
        <v>1.3</v>
      </c>
      <c r="P9" s="26" t="s">
        <v>63</v>
      </c>
      <c r="Q9" s="38">
        <v>1.5277777777999999</v>
      </c>
      <c r="R9" s="26" t="s">
        <v>57</v>
      </c>
      <c r="S9" s="57">
        <v>119</v>
      </c>
      <c r="T9" s="58" t="s">
        <v>48</v>
      </c>
      <c r="U9" s="59">
        <v>121</v>
      </c>
      <c r="V9" s="58" t="s">
        <v>59</v>
      </c>
      <c r="W9" s="36">
        <v>40.6</v>
      </c>
      <c r="X9" s="37" t="s">
        <v>49</v>
      </c>
      <c r="Y9" s="38">
        <v>40.1</v>
      </c>
      <c r="Z9" s="56" t="s">
        <v>52</v>
      </c>
      <c r="AA9" s="36">
        <v>22.2</v>
      </c>
      <c r="AB9" s="37" t="s">
        <v>64</v>
      </c>
      <c r="AC9" s="38">
        <v>22</v>
      </c>
      <c r="AD9" s="37" t="s">
        <v>57</v>
      </c>
    </row>
    <row r="10" spans="1:30" x14ac:dyDescent="0.2">
      <c r="A10" s="40" t="s">
        <v>65</v>
      </c>
      <c r="B10" s="41" t="s">
        <v>66</v>
      </c>
      <c r="C10" s="42">
        <v>54</v>
      </c>
      <c r="D10" s="43" t="s">
        <v>49</v>
      </c>
      <c r="E10" s="42">
        <v>59</v>
      </c>
      <c r="F10" s="43" t="s">
        <v>43</v>
      </c>
      <c r="G10" s="44">
        <v>13.1</v>
      </c>
      <c r="H10" s="45" t="s">
        <v>64</v>
      </c>
      <c r="I10" s="46">
        <v>12.5</v>
      </c>
      <c r="J10" s="47" t="s">
        <v>49</v>
      </c>
      <c r="K10" s="48">
        <v>39</v>
      </c>
      <c r="L10" s="49" t="s">
        <v>46</v>
      </c>
      <c r="M10" s="50">
        <v>39</v>
      </c>
      <c r="N10" s="51" t="s">
        <v>46</v>
      </c>
      <c r="O10" s="46">
        <v>1.4</v>
      </c>
      <c r="P10" s="43" t="s">
        <v>61</v>
      </c>
      <c r="Q10" s="46">
        <v>1.5333333333000001</v>
      </c>
      <c r="R10" s="43" t="s">
        <v>57</v>
      </c>
      <c r="S10" s="48">
        <v>118</v>
      </c>
      <c r="T10" s="49" t="s">
        <v>63</v>
      </c>
      <c r="U10" s="50">
        <v>120</v>
      </c>
      <c r="V10" s="49" t="s">
        <v>49</v>
      </c>
      <c r="W10" s="44">
        <v>40.1</v>
      </c>
      <c r="X10" s="52" t="s">
        <v>64</v>
      </c>
      <c r="Y10" s="46">
        <v>39.6</v>
      </c>
      <c r="Z10" s="47" t="s">
        <v>52</v>
      </c>
      <c r="AA10" s="44">
        <v>21.8</v>
      </c>
      <c r="AB10" s="52" t="s">
        <v>50</v>
      </c>
      <c r="AC10" s="46">
        <v>21.6</v>
      </c>
      <c r="AD10" s="52" t="s">
        <v>60</v>
      </c>
    </row>
    <row r="11" spans="1:30" x14ac:dyDescent="0.2">
      <c r="A11" s="53" t="s">
        <v>67</v>
      </c>
      <c r="B11" s="54" t="s">
        <v>54</v>
      </c>
      <c r="C11" s="55">
        <v>54</v>
      </c>
      <c r="D11" s="26" t="s">
        <v>56</v>
      </c>
      <c r="E11" s="55">
        <v>57</v>
      </c>
      <c r="F11" s="26" t="s">
        <v>46</v>
      </c>
      <c r="G11" s="36">
        <v>13.7</v>
      </c>
      <c r="H11" s="29" t="s">
        <v>46</v>
      </c>
      <c r="I11" s="38">
        <v>13</v>
      </c>
      <c r="J11" s="56" t="s">
        <v>43</v>
      </c>
      <c r="K11" s="57">
        <v>38</v>
      </c>
      <c r="L11" s="58" t="s">
        <v>52</v>
      </c>
      <c r="M11" s="59">
        <v>38</v>
      </c>
      <c r="N11" s="60" t="s">
        <v>59</v>
      </c>
      <c r="O11" s="38">
        <v>1.9</v>
      </c>
      <c r="P11" s="26" t="s">
        <v>55</v>
      </c>
      <c r="Q11" s="38">
        <v>2.0277777777999999</v>
      </c>
      <c r="R11" s="26" t="s">
        <v>46</v>
      </c>
      <c r="S11" s="57">
        <v>120</v>
      </c>
      <c r="T11" s="58" t="s">
        <v>52</v>
      </c>
      <c r="U11" s="59">
        <v>121</v>
      </c>
      <c r="V11" s="58" t="s">
        <v>46</v>
      </c>
      <c r="W11" s="36">
        <v>41.3</v>
      </c>
      <c r="X11" s="37" t="s">
        <v>55</v>
      </c>
      <c r="Y11" s="38">
        <v>40.200000000000003</v>
      </c>
      <c r="Z11" s="56" t="s">
        <v>52</v>
      </c>
      <c r="AA11" s="36">
        <v>23.3</v>
      </c>
      <c r="AB11" s="37" t="s">
        <v>46</v>
      </c>
      <c r="AC11" s="38">
        <v>22.7</v>
      </c>
      <c r="AD11" s="37" t="s">
        <v>46</v>
      </c>
    </row>
    <row r="12" spans="1:30" x14ac:dyDescent="0.2">
      <c r="A12" s="40" t="s">
        <v>68</v>
      </c>
      <c r="B12" s="41" t="s">
        <v>42</v>
      </c>
      <c r="C12" s="42">
        <v>53</v>
      </c>
      <c r="D12" s="43" t="s">
        <v>49</v>
      </c>
      <c r="E12" s="42">
        <v>54</v>
      </c>
      <c r="F12" s="43" t="s">
        <v>59</v>
      </c>
      <c r="G12" s="44">
        <v>12.9</v>
      </c>
      <c r="H12" s="45" t="s">
        <v>50</v>
      </c>
      <c r="I12" s="46">
        <v>12.3</v>
      </c>
      <c r="J12" s="47" t="s">
        <v>60</v>
      </c>
      <c r="K12" s="48">
        <v>38</v>
      </c>
      <c r="L12" s="49" t="s">
        <v>52</v>
      </c>
      <c r="M12" s="50">
        <v>37</v>
      </c>
      <c r="N12" s="51" t="s">
        <v>57</v>
      </c>
      <c r="O12" s="46">
        <v>1.3</v>
      </c>
      <c r="P12" s="43" t="s">
        <v>69</v>
      </c>
      <c r="Q12" s="46">
        <v>1.5694444444</v>
      </c>
      <c r="R12" s="43" t="s">
        <v>57</v>
      </c>
      <c r="S12" s="48">
        <v>119</v>
      </c>
      <c r="T12" s="49" t="s">
        <v>47</v>
      </c>
      <c r="U12" s="50">
        <v>121</v>
      </c>
      <c r="V12" s="49" t="s">
        <v>49</v>
      </c>
      <c r="W12" s="44">
        <v>42.1</v>
      </c>
      <c r="X12" s="52" t="s">
        <v>43</v>
      </c>
      <c r="Y12" s="46">
        <v>41.3</v>
      </c>
      <c r="Z12" s="47" t="s">
        <v>43</v>
      </c>
      <c r="AA12" s="44">
        <v>21.9</v>
      </c>
      <c r="AB12" s="52" t="s">
        <v>50</v>
      </c>
      <c r="AC12" s="46">
        <v>21.6</v>
      </c>
      <c r="AD12" s="52" t="s">
        <v>60</v>
      </c>
    </row>
    <row r="13" spans="1:30" x14ac:dyDescent="0.2">
      <c r="A13" s="53" t="s">
        <v>70</v>
      </c>
      <c r="B13" s="54" t="s">
        <v>42</v>
      </c>
      <c r="C13" s="55">
        <v>53</v>
      </c>
      <c r="D13" s="26" t="s">
        <v>49</v>
      </c>
      <c r="E13" s="55">
        <v>55</v>
      </c>
      <c r="F13" s="26" t="s">
        <v>59</v>
      </c>
      <c r="G13" s="36">
        <v>13.6</v>
      </c>
      <c r="H13" s="29" t="s">
        <v>55</v>
      </c>
      <c r="I13" s="38">
        <v>12.8</v>
      </c>
      <c r="J13" s="56" t="s">
        <v>59</v>
      </c>
      <c r="K13" s="57">
        <v>39</v>
      </c>
      <c r="L13" s="58" t="s">
        <v>43</v>
      </c>
      <c r="M13" s="59">
        <v>39</v>
      </c>
      <c r="N13" s="60" t="s">
        <v>43</v>
      </c>
      <c r="O13" s="38">
        <v>1.7</v>
      </c>
      <c r="P13" s="26" t="s">
        <v>56</v>
      </c>
      <c r="Q13" s="38">
        <v>1.75</v>
      </c>
      <c r="R13" s="26" t="s">
        <v>59</v>
      </c>
      <c r="S13" s="57">
        <v>120</v>
      </c>
      <c r="T13" s="58" t="s">
        <v>59</v>
      </c>
      <c r="U13" s="59">
        <v>122</v>
      </c>
      <c r="V13" s="58" t="s">
        <v>43</v>
      </c>
      <c r="W13" s="36">
        <v>41.5</v>
      </c>
      <c r="X13" s="37" t="s">
        <v>46</v>
      </c>
      <c r="Y13" s="38">
        <v>41.1</v>
      </c>
      <c r="Z13" s="56" t="s">
        <v>43</v>
      </c>
      <c r="AA13" s="36">
        <v>22.6</v>
      </c>
      <c r="AB13" s="37" t="s">
        <v>49</v>
      </c>
      <c r="AC13" s="38">
        <v>22.1</v>
      </c>
      <c r="AD13" s="37" t="s">
        <v>57</v>
      </c>
    </row>
    <row r="14" spans="1:30" x14ac:dyDescent="0.2">
      <c r="A14" s="62" t="s">
        <v>71</v>
      </c>
      <c r="B14" s="41" t="s">
        <v>72</v>
      </c>
      <c r="C14" s="42">
        <v>52</v>
      </c>
      <c r="D14" s="43" t="s">
        <v>60</v>
      </c>
      <c r="E14" s="42">
        <v>53</v>
      </c>
      <c r="F14" s="43" t="s">
        <v>57</v>
      </c>
      <c r="G14" s="44">
        <v>13.4</v>
      </c>
      <c r="H14" s="45" t="s">
        <v>56</v>
      </c>
      <c r="I14" s="46">
        <v>12.9</v>
      </c>
      <c r="J14" s="47" t="s">
        <v>46</v>
      </c>
      <c r="K14" s="48">
        <v>34</v>
      </c>
      <c r="L14" s="49" t="s">
        <v>49</v>
      </c>
      <c r="M14" s="50">
        <v>35</v>
      </c>
      <c r="N14" s="51" t="s">
        <v>60</v>
      </c>
      <c r="O14" s="46">
        <v>2</v>
      </c>
      <c r="P14" s="43" t="s">
        <v>46</v>
      </c>
      <c r="Q14" s="46">
        <v>2.0416666666999999</v>
      </c>
      <c r="R14" s="43" t="s">
        <v>43</v>
      </c>
      <c r="S14" s="48">
        <v>119</v>
      </c>
      <c r="T14" s="49" t="s">
        <v>73</v>
      </c>
      <c r="U14" s="50">
        <v>120</v>
      </c>
      <c r="V14" s="49" t="s">
        <v>49</v>
      </c>
      <c r="W14" s="44">
        <v>40.9</v>
      </c>
      <c r="X14" s="52" t="s">
        <v>59</v>
      </c>
      <c r="Y14" s="46">
        <v>39.6</v>
      </c>
      <c r="Z14" s="63" t="s">
        <v>52</v>
      </c>
      <c r="AA14" s="44">
        <v>23.2</v>
      </c>
      <c r="AB14" s="52" t="s">
        <v>43</v>
      </c>
      <c r="AC14" s="46">
        <v>23</v>
      </c>
      <c r="AD14" s="52" t="s">
        <v>43</v>
      </c>
    </row>
    <row r="15" spans="1:30" x14ac:dyDescent="0.2">
      <c r="A15" s="53" t="s">
        <v>74</v>
      </c>
      <c r="B15" s="54" t="s">
        <v>42</v>
      </c>
      <c r="C15" s="55">
        <v>50</v>
      </c>
      <c r="D15" s="26" t="s">
        <v>60</v>
      </c>
      <c r="E15" s="55" t="s">
        <v>44</v>
      </c>
      <c r="F15" s="26" t="s">
        <v>44</v>
      </c>
      <c r="G15" s="36">
        <v>13.5</v>
      </c>
      <c r="H15" s="29" t="s">
        <v>56</v>
      </c>
      <c r="I15" s="38" t="s">
        <v>44</v>
      </c>
      <c r="J15" s="56" t="s">
        <v>44</v>
      </c>
      <c r="K15" s="57">
        <v>39</v>
      </c>
      <c r="L15" s="58" t="s">
        <v>46</v>
      </c>
      <c r="M15" s="59" t="s">
        <v>44</v>
      </c>
      <c r="N15" s="60" t="s">
        <v>44</v>
      </c>
      <c r="O15" s="38">
        <v>2.2000000000000002</v>
      </c>
      <c r="P15" s="26" t="s">
        <v>43</v>
      </c>
      <c r="Q15" s="38" t="s">
        <v>44</v>
      </c>
      <c r="R15" s="26" t="s">
        <v>44</v>
      </c>
      <c r="S15" s="57">
        <v>119</v>
      </c>
      <c r="T15" s="58" t="s">
        <v>69</v>
      </c>
      <c r="U15" s="59" t="s">
        <v>44</v>
      </c>
      <c r="V15" s="58" t="s">
        <v>44</v>
      </c>
      <c r="W15" s="36">
        <v>40.799999999999997</v>
      </c>
      <c r="X15" s="37" t="s">
        <v>56</v>
      </c>
      <c r="Y15" s="38" t="s">
        <v>44</v>
      </c>
      <c r="Z15" s="39" t="s">
        <v>44</v>
      </c>
      <c r="AA15" s="36">
        <v>22.6</v>
      </c>
      <c r="AB15" s="37" t="s">
        <v>49</v>
      </c>
      <c r="AC15" s="38" t="s">
        <v>44</v>
      </c>
      <c r="AD15" s="37" t="s">
        <v>44</v>
      </c>
    </row>
    <row r="16" spans="1:30" x14ac:dyDescent="0.2">
      <c r="A16" s="64" t="s">
        <v>75</v>
      </c>
      <c r="B16" s="65"/>
      <c r="C16" s="66">
        <f>AVERAGE(C5:C15)</f>
        <v>54.363636363636367</v>
      </c>
      <c r="D16" s="66"/>
      <c r="E16" s="66">
        <f>AVERAGE(E5:E15)</f>
        <v>55.428571428571431</v>
      </c>
      <c r="F16" s="66"/>
      <c r="G16" s="67">
        <f>AVERAGE(G5:G15)</f>
        <v>13.390909090909089</v>
      </c>
      <c r="H16" s="68"/>
      <c r="I16" s="68">
        <f>AVERAGE(I5:I15)</f>
        <v>12.685714285714285</v>
      </c>
      <c r="J16" s="69"/>
      <c r="K16" s="70">
        <f>AVERAGE(K5:K15)</f>
        <v>37.18181818181818</v>
      </c>
      <c r="L16" s="66"/>
      <c r="M16" s="66">
        <f>AVERAGE(M5:M15)</f>
        <v>36.571428571428569</v>
      </c>
      <c r="N16" s="71"/>
      <c r="O16" s="67">
        <f>AVERAGE(O5:O15)</f>
        <v>1.6818181818181814</v>
      </c>
      <c r="P16" s="68"/>
      <c r="Q16" s="68">
        <f>AVERAGE(Q5:Q15)</f>
        <v>1.7210317460285711</v>
      </c>
      <c r="R16" s="68"/>
      <c r="S16" s="70">
        <f>AVERAGE(S5:S15)</f>
        <v>119.54545454545455</v>
      </c>
      <c r="T16" s="66"/>
      <c r="U16" s="66">
        <f>AVERAGE(U5:U15)</f>
        <v>120.71428571428571</v>
      </c>
      <c r="V16" s="66"/>
      <c r="W16" s="67">
        <f>AVERAGE(W5:W15)</f>
        <v>40.863636363636367</v>
      </c>
      <c r="X16" s="68"/>
      <c r="Y16" s="68">
        <f>AVERAGE(Y5:Y15)</f>
        <v>40.25714285714286</v>
      </c>
      <c r="Z16" s="69"/>
      <c r="AA16" s="67">
        <f>AVERAGE(AA5:AA15)</f>
        <v>22.436363636363637</v>
      </c>
      <c r="AB16" s="68"/>
      <c r="AC16" s="68">
        <f>AVERAGE(AC5:AC15)</f>
        <v>22.214285714285715</v>
      </c>
      <c r="AD16" s="68"/>
    </row>
    <row r="17" spans="1:30" x14ac:dyDescent="0.2">
      <c r="A17" s="72" t="s">
        <v>76</v>
      </c>
      <c r="B17" s="73"/>
      <c r="C17" s="74">
        <v>5.0492999999999997</v>
      </c>
      <c r="D17" s="74"/>
      <c r="E17" s="74">
        <v>4.1287000000000003</v>
      </c>
      <c r="F17" s="74"/>
      <c r="G17" s="75">
        <v>0.4269</v>
      </c>
      <c r="H17" s="76"/>
      <c r="I17" s="76">
        <v>0.74160000000000004</v>
      </c>
      <c r="J17" s="77"/>
      <c r="K17" s="78">
        <v>3.1318000000000001</v>
      </c>
      <c r="L17" s="74"/>
      <c r="M17" s="74">
        <v>2.7951999999999999</v>
      </c>
      <c r="N17" s="79"/>
      <c r="O17" s="75">
        <v>0.28170000000000001</v>
      </c>
      <c r="P17" s="76"/>
      <c r="Q17" s="76">
        <v>0.2944</v>
      </c>
      <c r="R17" s="76"/>
      <c r="S17" s="78">
        <v>3.7856000000000001</v>
      </c>
      <c r="T17" s="74"/>
      <c r="U17" s="74">
        <v>2.4083999999999999</v>
      </c>
      <c r="V17" s="79"/>
      <c r="W17" s="75">
        <v>0.2903</v>
      </c>
      <c r="X17" s="76"/>
      <c r="Y17" s="76">
        <v>0.77680000000000005</v>
      </c>
      <c r="Z17" s="77"/>
      <c r="AA17" s="75">
        <v>0.17860000000000001</v>
      </c>
      <c r="AB17" s="76"/>
      <c r="AC17" s="76">
        <v>0.29099999999999998</v>
      </c>
      <c r="AD17" s="76"/>
    </row>
    <row r="18" spans="1:30" x14ac:dyDescent="0.2">
      <c r="A18" s="80" t="s">
        <v>77</v>
      </c>
      <c r="B18" s="81"/>
      <c r="C18" s="82">
        <v>4.08</v>
      </c>
      <c r="D18" s="82"/>
      <c r="E18" s="82">
        <v>2.88</v>
      </c>
      <c r="F18" s="82"/>
      <c r="G18" s="83">
        <v>0.42</v>
      </c>
      <c r="H18" s="84"/>
      <c r="I18" s="84">
        <v>0.27</v>
      </c>
      <c r="J18" s="85"/>
      <c r="K18" s="86">
        <v>1.59</v>
      </c>
      <c r="L18" s="82"/>
      <c r="M18" s="82">
        <v>1.17</v>
      </c>
      <c r="N18" s="87"/>
      <c r="O18" s="83">
        <v>0.37</v>
      </c>
      <c r="P18" s="84"/>
      <c r="Q18" s="84">
        <v>0.28999999999999998</v>
      </c>
      <c r="R18" s="84"/>
      <c r="S18" s="86">
        <v>0.91</v>
      </c>
      <c r="T18" s="82"/>
      <c r="U18" s="82">
        <v>0.67</v>
      </c>
      <c r="V18" s="82"/>
      <c r="W18" s="83">
        <v>0.68</v>
      </c>
      <c r="X18" s="84"/>
      <c r="Y18" s="84">
        <v>0.56999999999999995</v>
      </c>
      <c r="Z18" s="85"/>
      <c r="AA18" s="83">
        <v>0.49</v>
      </c>
      <c r="AB18" s="84"/>
      <c r="AC18" s="84">
        <v>0.32</v>
      </c>
      <c r="AD18" s="84"/>
    </row>
    <row r="19" spans="1:30" x14ac:dyDescent="0.2">
      <c r="A19" s="80" t="s">
        <v>78</v>
      </c>
      <c r="B19" s="81"/>
      <c r="C19" s="82">
        <v>11.424568345999999</v>
      </c>
      <c r="D19" s="82"/>
      <c r="E19" s="82">
        <v>11.039599223</v>
      </c>
      <c r="F19" s="82"/>
      <c r="G19" s="86">
        <v>4.7453088372999996</v>
      </c>
      <c r="H19" s="82"/>
      <c r="I19" s="82">
        <v>4.4857027111000001</v>
      </c>
      <c r="J19" s="87"/>
      <c r="K19" s="86">
        <v>6.5261981444000003</v>
      </c>
      <c r="L19" s="82"/>
      <c r="M19" s="82">
        <v>6.8067332900000004</v>
      </c>
      <c r="N19" s="87"/>
      <c r="O19" s="86">
        <v>33.783314525999998</v>
      </c>
      <c r="P19" s="82"/>
      <c r="Q19" s="82">
        <v>36.312102770999999</v>
      </c>
      <c r="R19" s="82"/>
      <c r="S19" s="86">
        <v>1.1545307743</v>
      </c>
      <c r="T19" s="82"/>
      <c r="U19" s="82">
        <v>1.1979548817000001</v>
      </c>
      <c r="V19" s="82"/>
      <c r="W19" s="86">
        <v>0.96958529000000004</v>
      </c>
      <c r="X19" s="82"/>
      <c r="Y19" s="82">
        <v>1.2070277547999999</v>
      </c>
      <c r="Z19" s="87"/>
      <c r="AA19" s="86">
        <v>1.2683691632</v>
      </c>
      <c r="AB19" s="82"/>
      <c r="AC19" s="82">
        <v>1.2165304445</v>
      </c>
      <c r="AD19" s="82"/>
    </row>
    <row r="20" spans="1:30" ht="17" thickBot="1" x14ac:dyDescent="0.25">
      <c r="A20" s="88" t="s">
        <v>79</v>
      </c>
      <c r="B20" s="89"/>
      <c r="C20" s="90">
        <f>3*6*1</f>
        <v>18</v>
      </c>
      <c r="D20" s="90"/>
      <c r="E20" s="90">
        <f>3*6*2</f>
        <v>36</v>
      </c>
      <c r="F20" s="90"/>
      <c r="G20" s="91">
        <f>3*6*1</f>
        <v>18</v>
      </c>
      <c r="H20" s="90"/>
      <c r="I20" s="90">
        <f>3*6*2</f>
        <v>36</v>
      </c>
      <c r="J20" s="92"/>
      <c r="K20" s="91">
        <f>3*6*1</f>
        <v>18</v>
      </c>
      <c r="L20" s="90"/>
      <c r="M20" s="90">
        <f>3*6*2</f>
        <v>36</v>
      </c>
      <c r="N20" s="92"/>
      <c r="O20" s="90">
        <f>3*6*1</f>
        <v>18</v>
      </c>
      <c r="P20" s="90"/>
      <c r="Q20" s="90">
        <f>3*6*2</f>
        <v>36</v>
      </c>
      <c r="R20" s="90"/>
      <c r="S20" s="91">
        <f>3*6*1</f>
        <v>18</v>
      </c>
      <c r="T20" s="90"/>
      <c r="U20" s="90">
        <f>3*6*2</f>
        <v>36</v>
      </c>
      <c r="V20" s="90"/>
      <c r="W20" s="93">
        <f>3*1*1</f>
        <v>3</v>
      </c>
      <c r="X20" s="94"/>
      <c r="Y20" s="94">
        <f>3*1*2</f>
        <v>6</v>
      </c>
      <c r="Z20" s="95"/>
      <c r="AA20" s="93">
        <f>3*1*1</f>
        <v>3</v>
      </c>
      <c r="AB20" s="94"/>
      <c r="AC20" s="94">
        <f>3*1*2</f>
        <v>6</v>
      </c>
      <c r="AD20" s="94"/>
    </row>
    <row r="21" spans="1:30" x14ac:dyDescent="0.2">
      <c r="A21" s="96"/>
      <c r="B21" s="96"/>
      <c r="C21" s="97"/>
      <c r="D21" s="97"/>
      <c r="E21" s="97"/>
      <c r="F21" s="97"/>
      <c r="G21" s="98">
        <v>0.66842000000000001</v>
      </c>
      <c r="H21" s="98"/>
      <c r="I21" s="98">
        <v>0.62283999999999995</v>
      </c>
      <c r="J21" s="98"/>
      <c r="K21" s="99">
        <v>3.82694</v>
      </c>
      <c r="L21" s="99"/>
      <c r="M21" s="99">
        <v>3.2024599999999999</v>
      </c>
      <c r="N21" s="99"/>
      <c r="O21" s="98"/>
      <c r="P21" s="98"/>
      <c r="Q21" s="98"/>
      <c r="R21" s="98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</row>
    <row r="22" spans="1:30" x14ac:dyDescent="0.2">
      <c r="A22" s="101"/>
      <c r="B22" s="96"/>
      <c r="C22" s="101"/>
      <c r="D22" s="101"/>
      <c r="E22" s="101"/>
      <c r="F22" s="101"/>
      <c r="G22" s="99"/>
      <c r="H22" s="99"/>
      <c r="I22" s="99"/>
      <c r="J22" s="99"/>
      <c r="K22" s="102"/>
      <c r="L22" s="102"/>
      <c r="M22" s="102"/>
      <c r="N22" s="102"/>
      <c r="O22" s="99"/>
      <c r="P22" s="99"/>
      <c r="Q22" s="99"/>
      <c r="R22" s="103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</row>
    <row r="23" spans="1:30" x14ac:dyDescent="0.2">
      <c r="A23" s="101"/>
      <c r="B23" s="104"/>
      <c r="C23" s="101"/>
      <c r="D23" s="101"/>
      <c r="E23" s="101"/>
      <c r="F23" s="101"/>
      <c r="G23" s="99"/>
      <c r="H23" s="99"/>
      <c r="I23" s="99"/>
      <c r="J23" s="99"/>
      <c r="K23" s="105"/>
      <c r="L23" s="105"/>
      <c r="M23" s="105"/>
      <c r="N23" s="105"/>
      <c r="O23" s="99"/>
      <c r="P23" s="99"/>
      <c r="Q23" s="99"/>
      <c r="R23" s="103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</row>
    <row r="24" spans="1:30" x14ac:dyDescent="0.2">
      <c r="A24" s="101"/>
      <c r="B24" s="96"/>
      <c r="C24" s="101"/>
      <c r="D24" s="101"/>
      <c r="E24" s="101"/>
      <c r="F24" s="101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3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</row>
    <row r="25" spans="1:30" x14ac:dyDescent="0.2">
      <c r="A25" s="101"/>
      <c r="B25" s="96"/>
      <c r="C25" s="101"/>
      <c r="D25" s="101"/>
      <c r="E25" s="101"/>
      <c r="F25" s="101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3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</row>
    <row r="26" spans="1:30" x14ac:dyDescent="0.2">
      <c r="A26" s="101"/>
      <c r="B26" s="96"/>
      <c r="C26" s="101"/>
      <c r="D26" s="101"/>
      <c r="E26" s="101"/>
      <c r="F26" s="101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3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</row>
    <row r="27" spans="1:30" x14ac:dyDescent="0.2">
      <c r="A27" s="101"/>
      <c r="B27" s="104"/>
      <c r="C27" s="101"/>
      <c r="D27" s="101"/>
      <c r="E27" s="101"/>
      <c r="F27" s="101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</row>
  </sheetData>
  <mergeCells count="92">
    <mergeCell ref="AA20:AB20"/>
    <mergeCell ref="AC20:AD20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S19:T19"/>
    <mergeCell ref="U19:V19"/>
    <mergeCell ref="W19:X19"/>
    <mergeCell ref="Y19:Z19"/>
    <mergeCell ref="AA19:AB19"/>
    <mergeCell ref="AC19:AD19"/>
    <mergeCell ref="AA18:AB18"/>
    <mergeCell ref="AC18:AD18"/>
    <mergeCell ref="C19:D19"/>
    <mergeCell ref="E19:F19"/>
    <mergeCell ref="G19:H19"/>
    <mergeCell ref="I19:J19"/>
    <mergeCell ref="K19:L19"/>
    <mergeCell ref="M19:N19"/>
    <mergeCell ref="O19:P19"/>
    <mergeCell ref="Q19:R19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S17:T17"/>
    <mergeCell ref="U17:V17"/>
    <mergeCell ref="W17:X17"/>
    <mergeCell ref="Y17:Z17"/>
    <mergeCell ref="AA17:AB17"/>
    <mergeCell ref="AC17:AD17"/>
    <mergeCell ref="AA16:AB16"/>
    <mergeCell ref="AC16:AD16"/>
    <mergeCell ref="C17:D17"/>
    <mergeCell ref="E17:F17"/>
    <mergeCell ref="G17:H17"/>
    <mergeCell ref="I17:J17"/>
    <mergeCell ref="K17:L17"/>
    <mergeCell ref="M17:N17"/>
    <mergeCell ref="O17:P17"/>
    <mergeCell ref="Q17:R17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S3:T3"/>
    <mergeCell ref="U3:V3"/>
    <mergeCell ref="W3:X3"/>
    <mergeCell ref="Y3:Z3"/>
    <mergeCell ref="AA3:AB3"/>
    <mergeCell ref="AC3:AD3"/>
    <mergeCell ref="W2:Z2"/>
    <mergeCell ref="AA2:AD2"/>
    <mergeCell ref="C3:D3"/>
    <mergeCell ref="E3:F3"/>
    <mergeCell ref="G3:H3"/>
    <mergeCell ref="I3:J3"/>
    <mergeCell ref="K3:L3"/>
    <mergeCell ref="M3:N3"/>
    <mergeCell ref="O3:P3"/>
    <mergeCell ref="Q3:R3"/>
    <mergeCell ref="A1:R1"/>
    <mergeCell ref="C2:F2"/>
    <mergeCell ref="G2:J2"/>
    <mergeCell ref="K2:N2"/>
    <mergeCell ref="O2:R2"/>
    <mergeCell ref="S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2018-12-19T19:51:15Z</dcterms:created>
  <dcterms:modified xsi:type="dcterms:W3CDTF">2018-12-19T19:51:39Z</dcterms:modified>
</cp:coreProperties>
</file>