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/corngrain2018/"/>
    </mc:Choice>
  </mc:AlternateContent>
  <xr:revisionPtr revIDLastSave="0" documentId="8_{99F2ACD8-1F2B-3D40-9923-8F81647113C4}" xr6:coauthVersionLast="38" xr6:coauthVersionMax="38" xr10:uidLastSave="{00000000-0000-0000-0000-000000000000}"/>
  <bookViews>
    <workbookView xWindow="11980" yWindow="5960" windowWidth="27640" windowHeight="16940" xr2:uid="{616953A1-B298-6E4C-B321-733BBC1B280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9" i="1" l="1"/>
  <c r="AY49" i="1"/>
  <c r="AW49" i="1"/>
  <c r="AU49" i="1"/>
  <c r="AS49" i="1"/>
  <c r="AQ49" i="1"/>
  <c r="AO49" i="1"/>
  <c r="AM49" i="1"/>
  <c r="AK49" i="1"/>
  <c r="AI49" i="1"/>
  <c r="AG49" i="1"/>
  <c r="AE49" i="1"/>
  <c r="AD49" i="1"/>
  <c r="AC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D45" i="1"/>
  <c r="AC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</calcChain>
</file>

<file path=xl/sharedStrings.xml><?xml version="1.0" encoding="utf-8"?>
<sst xmlns="http://schemas.openxmlformats.org/spreadsheetml/2006/main" count="754" uniqueCount="249">
  <si>
    <t xml:space="preserve">Table 7  Mean yield, agronomic, and quality traits of 40 medium-season (114-116 DAP) corn hybrids evaluated in small plot replicated trials at seven REC locations in Tennessee during 2018. Analysis included hybrid performance over a 1 yr (2018), 2 yr (2017-2018), and 3 yr (2016-2018)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</si>
  <si>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</si>
  <si>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</si>
  <si>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</si>
  <si>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</si>
  <si>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</si>
  <si>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</si>
  <si>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</si>
  <si>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</si>
  <si>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 
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</si>
  <si>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</si>
  <si>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</si>
  <si>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</si>
  <si>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</si>
  <si>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</si>
  <si>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</si>
  <si>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</si>
  <si>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</si>
  <si>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</si>
  <si>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</si>
  <si>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</si>
  <si>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</si>
  <si>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</si>
  <si>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</si>
  <si>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</si>
  <si>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</si>
  <si>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</si>
  <si>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</si>
  <si>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</si>
  <si>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</si>
  <si>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</si>
  <si>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</si>
  <si>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</si>
  <si>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</si>
  <si>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</si>
  <si>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</si>
  <si>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</si>
  <si>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</si>
  <si>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</si>
  <si>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</si>
  <si>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</si>
  <si>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</si>
  <si>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</si>
  <si>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</si>
  <si>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</si>
  <si>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</si>
  <si>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</si>
  <si>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</si>
  <si>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</si>
  <si>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</si>
  <si>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</si>
  <si>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</si>
  <si>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</si>
  <si>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</si>
  <si>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</si>
  <si>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</si>
  <si>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</si>
  <si>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</si>
  <si>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</si>
  <si>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</si>
  <si>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</si>
  <si>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</si>
  <si>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</si>
  <si>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</si>
  <si>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</si>
  <si>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</si>
  <si>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</si>
  <si>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</si>
  <si>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LG Seeds LG5650VT2RIB**</t>
  </si>
  <si>
    <t>RR2</t>
  </si>
  <si>
    <t>VT2P</t>
  </si>
  <si>
    <t>a-b</t>
  </si>
  <si>
    <t>a-c</t>
  </si>
  <si>
    <t>i-o</t>
  </si>
  <si>
    <t>h-i</t>
  </si>
  <si>
    <t>e-f</t>
  </si>
  <si>
    <t>k-p</t>
  </si>
  <si>
    <t>e-g</t>
  </si>
  <si>
    <t>c-e</t>
  </si>
  <si>
    <t>c-j</t>
  </si>
  <si>
    <t>b-f</t>
  </si>
  <si>
    <t>a</t>
  </si>
  <si>
    <t>b-k</t>
  </si>
  <si>
    <t>a-e</t>
  </si>
  <si>
    <t>d-l</t>
  </si>
  <si>
    <t>c-g</t>
  </si>
  <si>
    <t>Armor 1447</t>
  </si>
  <si>
    <t>b-d</t>
  </si>
  <si>
    <t>j-o</t>
  </si>
  <si>
    <t>f-i</t>
  </si>
  <si>
    <t>q-r</t>
  </si>
  <si>
    <t>h</t>
  </si>
  <si>
    <t>l-n</t>
  </si>
  <si>
    <t>g</t>
  </si>
  <si>
    <t>a-i</t>
  </si>
  <si>
    <t>b-e</t>
  </si>
  <si>
    <t>k-o</t>
  </si>
  <si>
    <t>f-g</t>
  </si>
  <si>
    <t>b-i</t>
  </si>
  <si>
    <t>b-c</t>
  </si>
  <si>
    <t>AgriGold  A6659VT2RIB**</t>
  </si>
  <si>
    <t>RR</t>
  </si>
  <si>
    <t>VT3P</t>
  </si>
  <si>
    <t>f-l</t>
  </si>
  <si>
    <t>b</t>
  </si>
  <si>
    <t>e</t>
  </si>
  <si>
    <t>d</t>
  </si>
  <si>
    <t>d-m</t>
  </si>
  <si>
    <t>f-n</t>
  </si>
  <si>
    <t>c-f</t>
  </si>
  <si>
    <t>Dekalb DKC65-95 VT2P**</t>
  </si>
  <si>
    <t>a-d</t>
  </si>
  <si>
    <t>d-h</t>
  </si>
  <si>
    <t>l-q</t>
  </si>
  <si>
    <t>d-f</t>
  </si>
  <si>
    <t>a-h</t>
  </si>
  <si>
    <t>a-g</t>
  </si>
  <si>
    <t>LG Seeds LG5643VT2RIB***</t>
  </si>
  <si>
    <t>o-q</t>
  </si>
  <si>
    <t>i</t>
  </si>
  <si>
    <t>f</t>
  </si>
  <si>
    <t>e-k</t>
  </si>
  <si>
    <t>c-i</t>
  </si>
  <si>
    <t>n-s</t>
  </si>
  <si>
    <t>c</t>
  </si>
  <si>
    <t>m-o</t>
  </si>
  <si>
    <t>b-g</t>
  </si>
  <si>
    <t>AgriGold  A6572VT2RIB***</t>
  </si>
  <si>
    <t>a-f</t>
  </si>
  <si>
    <t>g-i</t>
  </si>
  <si>
    <t>h-m</t>
  </si>
  <si>
    <t>b-h</t>
  </si>
  <si>
    <t>a-j</t>
  </si>
  <si>
    <t>c-d</t>
  </si>
  <si>
    <t>Dekalb DKC66-75 VT2P</t>
  </si>
  <si>
    <t>q-t</t>
  </si>
  <si>
    <t>h-n</t>
  </si>
  <si>
    <t>Hefty Seed Co. H6413</t>
  </si>
  <si>
    <t>s-u</t>
  </si>
  <si>
    <t>f-m</t>
  </si>
  <si>
    <t>Mission Seed Solutions Mex 1548DGVT2P</t>
  </si>
  <si>
    <t>f-j</t>
  </si>
  <si>
    <t>i-q</t>
  </si>
  <si>
    <t>g-o</t>
  </si>
  <si>
    <t>l-p</t>
  </si>
  <si>
    <t>Pfister 75Y1PCR</t>
  </si>
  <si>
    <t>RR2,LL</t>
  </si>
  <si>
    <t>PC</t>
  </si>
  <si>
    <t>t-u</t>
  </si>
  <si>
    <t>g-n</t>
  </si>
  <si>
    <t>Warren Seed DS 7215</t>
  </si>
  <si>
    <t>u</t>
  </si>
  <si>
    <t>m</t>
  </si>
  <si>
    <t>Progeny PGY4114VT2P</t>
  </si>
  <si>
    <t>q</t>
  </si>
  <si>
    <t>j</t>
  </si>
  <si>
    <t>e-n</t>
  </si>
  <si>
    <t>h-o</t>
  </si>
  <si>
    <t>m-p</t>
  </si>
  <si>
    <t>d-e</t>
  </si>
  <si>
    <t>Terral REV 24BHR99</t>
  </si>
  <si>
    <t>YGCB, HX1</t>
  </si>
  <si>
    <t>f-k</t>
  </si>
  <si>
    <t>e-l</t>
  </si>
  <si>
    <t>j-r</t>
  </si>
  <si>
    <t>e-m</t>
  </si>
  <si>
    <t>Progeny PGY6116VT2P</t>
  </si>
  <si>
    <t>p-t</t>
  </si>
  <si>
    <t>k-m</t>
  </si>
  <si>
    <t>Wyffels W8646RIB</t>
  </si>
  <si>
    <t>a-k</t>
  </si>
  <si>
    <t>d-j</t>
  </si>
  <si>
    <t>d-g</t>
  </si>
  <si>
    <t>l-s</t>
  </si>
  <si>
    <t>Croplan 5678VT2P</t>
  </si>
  <si>
    <t>n</t>
  </si>
  <si>
    <t>AgriGold A645-10VT2RIB</t>
  </si>
  <si>
    <t>c-l</t>
  </si>
  <si>
    <t>g-p</t>
  </si>
  <si>
    <t>n-p</t>
  </si>
  <si>
    <t>Dyna-Gro D54VC14</t>
  </si>
  <si>
    <t>p-r</t>
  </si>
  <si>
    <t>m-n</t>
  </si>
  <si>
    <t>c-k</t>
  </si>
  <si>
    <t>Taylor 8866 VT2Pro</t>
  </si>
  <si>
    <t>p-q</t>
  </si>
  <si>
    <t>m-r</t>
  </si>
  <si>
    <t>g-m</t>
  </si>
  <si>
    <t>b-j</t>
  </si>
  <si>
    <t>n-o</t>
  </si>
  <si>
    <t>d-k</t>
  </si>
  <si>
    <t>Armor 1667</t>
  </si>
  <si>
    <t>g-l</t>
  </si>
  <si>
    <t>i-m</t>
  </si>
  <si>
    <t>Progeny PGY8116SS</t>
  </si>
  <si>
    <t>SSX</t>
  </si>
  <si>
    <t>i-n</t>
  </si>
  <si>
    <t>Warren Seed DS 7414</t>
  </si>
  <si>
    <t>o-t</t>
  </si>
  <si>
    <t>Hefty Seed Co. HCExp 11522</t>
  </si>
  <si>
    <t>RR2, LL</t>
  </si>
  <si>
    <t>o-r</t>
  </si>
  <si>
    <t>j-n</t>
  </si>
  <si>
    <t>Dekalb DKC64-35 VT2P</t>
  </si>
  <si>
    <t>RR,LL</t>
  </si>
  <si>
    <t>l-o</t>
  </si>
  <si>
    <t>Augusta A4465</t>
  </si>
  <si>
    <t>GT</t>
  </si>
  <si>
    <t>3220GT</t>
  </si>
  <si>
    <t>k-r</t>
  </si>
  <si>
    <t>Progeny PGY EXP1814</t>
  </si>
  <si>
    <t>r</t>
  </si>
  <si>
    <t>o</t>
  </si>
  <si>
    <t>Progeny PGY7115VT2P</t>
  </si>
  <si>
    <t>l-m</t>
  </si>
  <si>
    <t>Terral REV 25BHR26</t>
  </si>
  <si>
    <t>YGCB,HX1</t>
  </si>
  <si>
    <t>i-p</t>
  </si>
  <si>
    <t>o-p</t>
  </si>
  <si>
    <t>LG Seeds LG5663VT2RIB</t>
  </si>
  <si>
    <t>j-p</t>
  </si>
  <si>
    <t>g-h</t>
  </si>
  <si>
    <t>b-l</t>
  </si>
  <si>
    <t>Taylor EXP C-114-16</t>
  </si>
  <si>
    <t>n-r</t>
  </si>
  <si>
    <t>AgriGold  A646-12STX</t>
  </si>
  <si>
    <t>Pfister 74D2PCR</t>
  </si>
  <si>
    <t>h-q</t>
  </si>
  <si>
    <t>Hefty Seed Co. H6524</t>
  </si>
  <si>
    <t>n-q</t>
  </si>
  <si>
    <t>k-n</t>
  </si>
  <si>
    <t>Augusta A5464</t>
  </si>
  <si>
    <t>3220GT Ezrefuge</t>
  </si>
  <si>
    <t>Hefty Seed Co. H6502</t>
  </si>
  <si>
    <t>e-i</t>
  </si>
  <si>
    <t>Warren Seed DS 7915 PE</t>
  </si>
  <si>
    <t>Taylor EXP C-116-18</t>
  </si>
  <si>
    <t>Croplan 5290DGVT2P</t>
  </si>
  <si>
    <t>e-h</t>
  </si>
  <si>
    <t>Terral REV 25BHR89</t>
  </si>
  <si>
    <t>Augusta A5065</t>
  </si>
  <si>
    <t>3111GT</t>
  </si>
  <si>
    <t>p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</si>
  <si>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</si>
  <si>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</si>
  <si>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</si>
  <si>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-</t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</si>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</sst>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5" fillId="4" borderId="11" xfId="0" applyNumberFormat="1" applyFont="1" applyFill="1" applyBorder="1"/>
    <xf numFmtId="0" fontId="0" fillId="4" borderId="11" xfId="0" applyNumberFormat="1" applyFill="1" applyBorder="1"/>
    <xf numFmtId="1" fontId="5" fillId="4" borderId="12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5" borderId="0" xfId="0" applyNumberFormat="1" applyFill="1"/>
    <xf numFmtId="1" fontId="5" fillId="5" borderId="8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5" fillId="4" borderId="0" xfId="0" applyNumberFormat="1" applyFont="1" applyFill="1" applyBorder="1"/>
    <xf numFmtId="0" fontId="0" fillId="4" borderId="0" xfId="0" applyNumberFormat="1" applyFill="1" applyBorder="1"/>
    <xf numFmtId="1" fontId="5" fillId="4" borderId="8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5" fillId="5" borderId="0" xfId="0" applyNumberFormat="1" applyFont="1" applyFill="1"/>
    <xf numFmtId="0" fontId="0" fillId="5" borderId="0" xfId="0" applyNumberFormat="1" applyFill="1" applyAlignment="1">
      <alignment horizontal="left"/>
    </xf>
    <xf numFmtId="164" fontId="0" fillId="5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/>
    <xf numFmtId="1" fontId="2" fillId="6" borderId="12" xfId="0" quotePrefix="1" applyNumberFormat="1" applyFont="1" applyFill="1" applyBorder="1" applyAlignment="1">
      <alignment horizontal="center"/>
    </xf>
    <xf numFmtId="1" fontId="2" fillId="6" borderId="11" xfId="0" quotePrefix="1" applyNumberFormat="1" applyFont="1" applyFill="1" applyBorder="1" applyAlignment="1">
      <alignment horizontal="center"/>
    </xf>
    <xf numFmtId="1" fontId="2" fillId="6" borderId="13" xfId="0" quotePrefix="1" applyNumberFormat="1" applyFont="1" applyFill="1" applyBorder="1" applyAlignment="1">
      <alignment horizontal="center"/>
    </xf>
    <xf numFmtId="1" fontId="2" fillId="6" borderId="12" xfId="0" quotePrefix="1" applyNumberFormat="1" applyFont="1" applyFill="1" applyBorder="1" applyAlignment="1">
      <alignment horizontal="center"/>
    </xf>
    <xf numFmtId="1" fontId="2" fillId="6" borderId="11" xfId="0" quotePrefix="1" applyNumberFormat="1" applyFont="1" applyFill="1" applyBorder="1" applyAlignment="1">
      <alignment horizontal="center"/>
    </xf>
    <xf numFmtId="1" fontId="2" fillId="6" borderId="13" xfId="0" quotePrefix="1" applyNumberFormat="1" applyFont="1" applyFill="1" applyBorder="1" applyAlignment="1">
      <alignment horizontal="center"/>
    </xf>
    <xf numFmtId="164" fontId="2" fillId="6" borderId="12" xfId="0" quotePrefix="1" applyNumberFormat="1" applyFont="1" applyFill="1" applyBorder="1" applyAlignment="1">
      <alignment horizontal="center"/>
    </xf>
    <xf numFmtId="164" fontId="2" fillId="6" borderId="11" xfId="0" quotePrefix="1" applyNumberFormat="1" applyFont="1" applyFill="1" applyBorder="1" applyAlignment="1">
      <alignment horizontal="center"/>
    </xf>
    <xf numFmtId="164" fontId="2" fillId="6" borderId="13" xfId="0" quotePrefix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" fontId="2" fillId="6" borderId="8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Border="1" applyAlignment="1">
      <alignment horizontal="center"/>
    </xf>
    <xf numFmtId="1" fontId="2" fillId="6" borderId="9" xfId="0" quotePrefix="1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Border="1" applyAlignment="1">
      <alignment horizontal="center"/>
    </xf>
    <xf numFmtId="1" fontId="2" fillId="6" borderId="9" xfId="0" quotePrefix="1" applyNumberFormat="1" applyFont="1" applyFill="1" applyBorder="1" applyAlignment="1">
      <alignment horizontal="center"/>
    </xf>
    <xf numFmtId="164" fontId="2" fillId="6" borderId="8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Border="1" applyAlignment="1">
      <alignment horizontal="center"/>
    </xf>
    <xf numFmtId="164" fontId="2" fillId="6" borderId="9" xfId="0" quotePrefix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" fontId="2" fillId="2" borderId="8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Border="1" applyAlignment="1">
      <alignment horizontal="center"/>
    </xf>
    <xf numFmtId="1" fontId="2" fillId="2" borderId="9" xfId="0" quotePrefix="1" applyNumberFormat="1" applyFont="1" applyFill="1" applyBorder="1" applyAlignment="1">
      <alignment horizontal="center"/>
    </xf>
    <xf numFmtId="164" fontId="2" fillId="2" borderId="8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164" fontId="2" fillId="2" borderId="9" xfId="0" quotePrefix="1" applyNumberFormat="1" applyFont="1" applyFill="1" applyBorder="1" applyAlignment="1">
      <alignment horizontal="center"/>
    </xf>
    <xf numFmtId="164" fontId="2" fillId="2" borderId="8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164" fontId="2" fillId="2" borderId="9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5" xfId="0" quotePrefix="1" applyNumberFormat="1" applyFont="1" applyFill="1" applyBorder="1" applyAlignment="1">
      <alignment horizontal="center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0" fontId="7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28574</xdr:rowOff>
    </xdr:from>
    <xdr:to>
      <xdr:col>29</xdr:col>
      <xdr:colOff>333375</xdr:colOff>
      <xdr:row>55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849EB4-0DF0-C142-8A85-4E8F3D6DE258}"/>
            </a:ext>
          </a:extLst>
        </xdr:cNvPr>
        <xdr:cNvSpPr txBox="1"/>
      </xdr:nvSpPr>
      <xdr:spPr>
        <a:xfrm>
          <a:off x="0" y="8270874"/>
          <a:ext cx="306609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‖ Protein, Oil, and Starch on a dry weight basis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1C3A-6876-D448-8FFC-3680D983F1A6}">
  <dimension ref="A1:BB59"/>
  <sheetViews>
    <sheetView tabSelected="1" topLeftCell="A26" workbookViewId="0">
      <selection sqref="A1:BB59"/>
    </sheetView>
  </sheetViews>
  <sheetFormatPr baseColWidth="10" defaultRowHeight="16" x14ac:dyDescent="0.2"/>
  <sheetData>
    <row r="1" spans="1:5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1" x14ac:dyDescent="0.2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7"/>
      <c r="J2" s="5" t="s">
        <v>5</v>
      </c>
      <c r="K2" s="6"/>
      <c r="L2" s="6"/>
      <c r="M2" s="6"/>
      <c r="N2" s="6"/>
      <c r="O2" s="7"/>
      <c r="P2" s="5" t="s">
        <v>6</v>
      </c>
      <c r="Q2" s="6"/>
      <c r="R2" s="6"/>
      <c r="S2" s="6"/>
      <c r="T2" s="6"/>
      <c r="U2" s="7"/>
      <c r="V2" s="5" t="s">
        <v>7</v>
      </c>
      <c r="W2" s="6"/>
      <c r="X2" s="6"/>
      <c r="Y2" s="6"/>
      <c r="Z2" s="6"/>
      <c r="AA2" s="7"/>
      <c r="AB2" s="8" t="s">
        <v>8</v>
      </c>
      <c r="AC2" s="9"/>
      <c r="AD2" s="10"/>
      <c r="AE2" s="5" t="s">
        <v>9</v>
      </c>
      <c r="AF2" s="6"/>
      <c r="AG2" s="6"/>
      <c r="AH2" s="6"/>
      <c r="AI2" s="6"/>
      <c r="AJ2" s="7"/>
      <c r="AK2" s="8" t="s">
        <v>10</v>
      </c>
      <c r="AL2" s="9"/>
      <c r="AM2" s="9"/>
      <c r="AN2" s="9"/>
      <c r="AO2" s="9"/>
      <c r="AP2" s="10"/>
      <c r="AQ2" s="8" t="s">
        <v>11</v>
      </c>
      <c r="AR2" s="9"/>
      <c r="AS2" s="9"/>
      <c r="AT2" s="9"/>
      <c r="AU2" s="9"/>
      <c r="AV2" s="10"/>
      <c r="AW2" s="8" t="s">
        <v>12</v>
      </c>
      <c r="AX2" s="9"/>
      <c r="AY2" s="9"/>
      <c r="AZ2" s="9"/>
      <c r="BA2" s="9"/>
      <c r="BB2" s="10"/>
    </row>
    <row r="3" spans="1:54" ht="17" thickBot="1" x14ac:dyDescent="0.25">
      <c r="A3" s="11"/>
      <c r="B3" s="12"/>
      <c r="C3" s="12"/>
      <c r="D3" s="13" t="s">
        <v>13</v>
      </c>
      <c r="E3" s="14"/>
      <c r="F3" s="14" t="s">
        <v>14</v>
      </c>
      <c r="G3" s="14"/>
      <c r="H3" s="14" t="s">
        <v>15</v>
      </c>
      <c r="I3" s="15"/>
      <c r="J3" s="14" t="s">
        <v>13</v>
      </c>
      <c r="K3" s="14"/>
      <c r="L3" s="14" t="s">
        <v>14</v>
      </c>
      <c r="M3" s="14"/>
      <c r="N3" s="14" t="s">
        <v>15</v>
      </c>
      <c r="O3" s="14"/>
      <c r="P3" s="13" t="s">
        <v>13</v>
      </c>
      <c r="Q3" s="14"/>
      <c r="R3" s="14" t="s">
        <v>14</v>
      </c>
      <c r="S3" s="14"/>
      <c r="T3" s="14" t="s">
        <v>15</v>
      </c>
      <c r="U3" s="15"/>
      <c r="V3" s="14" t="s">
        <v>13</v>
      </c>
      <c r="W3" s="14"/>
      <c r="X3" s="14" t="s">
        <v>14</v>
      </c>
      <c r="Y3" s="14"/>
      <c r="Z3" s="14" t="s">
        <v>15</v>
      </c>
      <c r="AA3" s="14"/>
      <c r="AB3" s="16" t="s">
        <v>13</v>
      </c>
      <c r="AC3" s="17" t="s">
        <v>14</v>
      </c>
      <c r="AD3" s="18" t="s">
        <v>15</v>
      </c>
      <c r="AE3" s="19" t="s">
        <v>13</v>
      </c>
      <c r="AF3" s="20"/>
      <c r="AG3" s="20" t="s">
        <v>14</v>
      </c>
      <c r="AH3" s="20"/>
      <c r="AI3" s="20" t="s">
        <v>15</v>
      </c>
      <c r="AJ3" s="21"/>
      <c r="AK3" s="19" t="s">
        <v>13</v>
      </c>
      <c r="AL3" s="20"/>
      <c r="AM3" s="20" t="s">
        <v>14</v>
      </c>
      <c r="AN3" s="20"/>
      <c r="AO3" s="20" t="s">
        <v>15</v>
      </c>
      <c r="AP3" s="21"/>
      <c r="AQ3" s="19" t="s">
        <v>13</v>
      </c>
      <c r="AR3" s="20"/>
      <c r="AS3" s="20" t="s">
        <v>14</v>
      </c>
      <c r="AT3" s="20"/>
      <c r="AU3" s="20" t="s">
        <v>15</v>
      </c>
      <c r="AV3" s="21"/>
      <c r="AW3" s="19" t="s">
        <v>13</v>
      </c>
      <c r="AX3" s="20"/>
      <c r="AY3" s="20" t="s">
        <v>14</v>
      </c>
      <c r="AZ3" s="20"/>
      <c r="BA3" s="20" t="s">
        <v>15</v>
      </c>
      <c r="BB3" s="21"/>
    </row>
    <row r="4" spans="1:54" ht="57" x14ac:dyDescent="0.2">
      <c r="A4" s="22" t="s">
        <v>1</v>
      </c>
      <c r="B4" s="23" t="s">
        <v>2</v>
      </c>
      <c r="C4" s="23" t="s">
        <v>16</v>
      </c>
      <c r="D4" s="24" t="s">
        <v>17</v>
      </c>
      <c r="E4" s="25" t="s">
        <v>18</v>
      </c>
      <c r="F4" s="25" t="s">
        <v>19</v>
      </c>
      <c r="G4" s="25" t="s">
        <v>20</v>
      </c>
      <c r="H4" s="25" t="s">
        <v>21</v>
      </c>
      <c r="I4" s="26" t="s">
        <v>22</v>
      </c>
      <c r="J4" s="27" t="s">
        <v>23</v>
      </c>
      <c r="K4" s="27" t="s">
        <v>24</v>
      </c>
      <c r="L4" s="27" t="s">
        <v>25</v>
      </c>
      <c r="M4" s="27" t="s">
        <v>26</v>
      </c>
      <c r="N4" s="27" t="s">
        <v>27</v>
      </c>
      <c r="O4" s="27" t="s">
        <v>28</v>
      </c>
      <c r="P4" s="24" t="s">
        <v>29</v>
      </c>
      <c r="Q4" s="25" t="s">
        <v>30</v>
      </c>
      <c r="R4" s="25" t="s">
        <v>31</v>
      </c>
      <c r="S4" s="25" t="s">
        <v>32</v>
      </c>
      <c r="T4" s="25" t="s">
        <v>33</v>
      </c>
      <c r="U4" s="26" t="s">
        <v>34</v>
      </c>
      <c r="V4" s="25" t="s">
        <v>35</v>
      </c>
      <c r="W4" s="25" t="s">
        <v>36</v>
      </c>
      <c r="X4" s="25" t="s">
        <v>37</v>
      </c>
      <c r="Y4" s="25" t="s">
        <v>38</v>
      </c>
      <c r="Z4" s="25" t="s">
        <v>39</v>
      </c>
      <c r="AA4" s="25" t="s">
        <v>40</v>
      </c>
      <c r="AB4" s="24" t="s">
        <v>41</v>
      </c>
      <c r="AC4" s="25" t="s">
        <v>42</v>
      </c>
      <c r="AD4" s="26" t="s">
        <v>43</v>
      </c>
      <c r="AE4" s="25" t="s">
        <v>44</v>
      </c>
      <c r="AF4" s="25" t="s">
        <v>45</v>
      </c>
      <c r="AG4" s="25" t="s">
        <v>46</v>
      </c>
      <c r="AH4" s="25" t="s">
        <v>47</v>
      </c>
      <c r="AI4" s="25" t="s">
        <v>48</v>
      </c>
      <c r="AJ4" s="25" t="s">
        <v>49</v>
      </c>
      <c r="AK4" s="24" t="s">
        <v>50</v>
      </c>
      <c r="AL4" s="25" t="s">
        <v>51</v>
      </c>
      <c r="AM4" s="25" t="s">
        <v>52</v>
      </c>
      <c r="AN4" s="25" t="s">
        <v>53</v>
      </c>
      <c r="AO4" s="25" t="s">
        <v>54</v>
      </c>
      <c r="AP4" s="26" t="s">
        <v>55</v>
      </c>
      <c r="AQ4" s="25" t="s">
        <v>56</v>
      </c>
      <c r="AR4" s="25" t="s">
        <v>57</v>
      </c>
      <c r="AS4" s="25" t="s">
        <v>58</v>
      </c>
      <c r="AT4" s="25" t="s">
        <v>59</v>
      </c>
      <c r="AU4" s="25" t="s">
        <v>60</v>
      </c>
      <c r="AV4" s="25" t="s">
        <v>61</v>
      </c>
      <c r="AW4" s="24" t="s">
        <v>62</v>
      </c>
      <c r="AX4" s="25" t="s">
        <v>63</v>
      </c>
      <c r="AY4" s="25" t="s">
        <v>64</v>
      </c>
      <c r="AZ4" s="25" t="s">
        <v>65</v>
      </c>
      <c r="BA4" s="25" t="s">
        <v>66</v>
      </c>
      <c r="BB4" s="26" t="s">
        <v>67</v>
      </c>
    </row>
    <row r="5" spans="1:54" x14ac:dyDescent="0.2">
      <c r="A5" s="28" t="s">
        <v>68</v>
      </c>
      <c r="B5" s="29" t="s">
        <v>69</v>
      </c>
      <c r="C5" s="29" t="s">
        <v>70</v>
      </c>
      <c r="D5" s="30">
        <v>218</v>
      </c>
      <c r="E5" s="31" t="s">
        <v>71</v>
      </c>
      <c r="F5" s="31">
        <v>211</v>
      </c>
      <c r="G5" s="31" t="s">
        <v>71</v>
      </c>
      <c r="H5" s="31">
        <v>215</v>
      </c>
      <c r="I5" s="32" t="s">
        <v>72</v>
      </c>
      <c r="J5" s="33">
        <v>17</v>
      </c>
      <c r="K5" s="34" t="s">
        <v>73</v>
      </c>
      <c r="L5" s="33">
        <v>18.2</v>
      </c>
      <c r="M5" s="34" t="s">
        <v>74</v>
      </c>
      <c r="N5" s="33">
        <v>18.5</v>
      </c>
      <c r="O5" s="34" t="s">
        <v>75</v>
      </c>
      <c r="P5" s="35">
        <v>110</v>
      </c>
      <c r="Q5" s="33" t="s">
        <v>76</v>
      </c>
      <c r="R5" s="33">
        <v>107</v>
      </c>
      <c r="S5" s="33" t="s">
        <v>77</v>
      </c>
      <c r="T5" s="33">
        <v>108</v>
      </c>
      <c r="U5" s="36" t="s">
        <v>78</v>
      </c>
      <c r="V5" s="33">
        <v>48</v>
      </c>
      <c r="W5" s="33" t="s">
        <v>79</v>
      </c>
      <c r="X5" s="33">
        <v>44</v>
      </c>
      <c r="Y5" s="33" t="s">
        <v>80</v>
      </c>
      <c r="Z5" s="33">
        <v>47</v>
      </c>
      <c r="AA5" s="33" t="s">
        <v>81</v>
      </c>
      <c r="AB5" s="35">
        <v>0</v>
      </c>
      <c r="AC5" s="33">
        <v>1</v>
      </c>
      <c r="AD5" s="36">
        <v>0</v>
      </c>
      <c r="AE5" s="34">
        <v>58.9</v>
      </c>
      <c r="AF5" s="34" t="s">
        <v>82</v>
      </c>
      <c r="AG5" s="34">
        <v>57.8</v>
      </c>
      <c r="AH5" s="34" t="s">
        <v>83</v>
      </c>
      <c r="AI5" s="34">
        <v>59</v>
      </c>
      <c r="AJ5" s="34" t="s">
        <v>81</v>
      </c>
      <c r="AK5" s="37">
        <v>8.6</v>
      </c>
      <c r="AL5" s="34" t="s">
        <v>83</v>
      </c>
      <c r="AM5" s="34">
        <v>8.8000000000000007</v>
      </c>
      <c r="AN5" s="34" t="s">
        <v>71</v>
      </c>
      <c r="AO5" s="34">
        <v>9.3000000000000007</v>
      </c>
      <c r="AP5" s="38" t="s">
        <v>81</v>
      </c>
      <c r="AQ5" s="34">
        <v>4.5999999999999996</v>
      </c>
      <c r="AR5" s="34" t="s">
        <v>82</v>
      </c>
      <c r="AS5" s="34">
        <v>4.7</v>
      </c>
      <c r="AT5" s="34" t="s">
        <v>72</v>
      </c>
      <c r="AU5" s="34">
        <v>4.5</v>
      </c>
      <c r="AV5" s="34" t="s">
        <v>71</v>
      </c>
      <c r="AW5" s="37">
        <v>73.599999999999994</v>
      </c>
      <c r="AX5" s="34" t="s">
        <v>84</v>
      </c>
      <c r="AY5" s="34">
        <v>73.5</v>
      </c>
      <c r="AZ5" s="34" t="s">
        <v>85</v>
      </c>
      <c r="BA5" s="34"/>
      <c r="BB5" s="38"/>
    </row>
    <row r="6" spans="1:54" x14ac:dyDescent="0.2">
      <c r="A6" s="39" t="s">
        <v>86</v>
      </c>
      <c r="B6" s="39" t="s">
        <v>69</v>
      </c>
      <c r="C6" s="39" t="s">
        <v>70</v>
      </c>
      <c r="D6" s="40">
        <v>218</v>
      </c>
      <c r="E6" s="41" t="s">
        <v>81</v>
      </c>
      <c r="F6" s="41">
        <v>205</v>
      </c>
      <c r="G6" s="41" t="s">
        <v>87</v>
      </c>
      <c r="H6" s="41"/>
      <c r="I6" s="42"/>
      <c r="J6" s="43">
        <v>17</v>
      </c>
      <c r="K6" s="44" t="s">
        <v>88</v>
      </c>
      <c r="L6" s="43">
        <v>18.399999999999999</v>
      </c>
      <c r="M6" s="44" t="s">
        <v>89</v>
      </c>
      <c r="N6" s="43"/>
      <c r="O6" s="44"/>
      <c r="P6" s="45">
        <v>105</v>
      </c>
      <c r="Q6" s="46" t="s">
        <v>90</v>
      </c>
      <c r="R6" s="46">
        <v>102</v>
      </c>
      <c r="S6" s="46" t="s">
        <v>91</v>
      </c>
      <c r="T6" s="46"/>
      <c r="U6" s="47"/>
      <c r="V6" s="43">
        <v>44</v>
      </c>
      <c r="W6" s="43" t="s">
        <v>92</v>
      </c>
      <c r="X6" s="43">
        <v>40</v>
      </c>
      <c r="Y6" s="43" t="s">
        <v>93</v>
      </c>
      <c r="Z6" s="43"/>
      <c r="AA6" s="43"/>
      <c r="AB6" s="45">
        <v>1</v>
      </c>
      <c r="AC6" s="46">
        <v>1</v>
      </c>
      <c r="AD6" s="47"/>
      <c r="AE6" s="48">
        <v>59.2</v>
      </c>
      <c r="AF6" s="48" t="s">
        <v>94</v>
      </c>
      <c r="AG6" s="48">
        <v>57.6</v>
      </c>
      <c r="AH6" s="48" t="s">
        <v>95</v>
      </c>
      <c r="AI6" s="48"/>
      <c r="AJ6" s="48"/>
      <c r="AK6" s="49">
        <v>7.6</v>
      </c>
      <c r="AL6" s="48" t="s">
        <v>96</v>
      </c>
      <c r="AM6" s="48">
        <v>7.6</v>
      </c>
      <c r="AN6" s="48" t="s">
        <v>97</v>
      </c>
      <c r="AO6" s="48"/>
      <c r="AP6" s="50"/>
      <c r="AQ6" s="48">
        <v>4.8</v>
      </c>
      <c r="AR6" s="48" t="s">
        <v>83</v>
      </c>
      <c r="AS6" s="48">
        <v>4.5999999999999996</v>
      </c>
      <c r="AT6" s="48" t="s">
        <v>72</v>
      </c>
      <c r="AU6" s="48"/>
      <c r="AV6" s="48"/>
      <c r="AW6" s="49">
        <v>73.8</v>
      </c>
      <c r="AX6" s="48" t="s">
        <v>98</v>
      </c>
      <c r="AY6" s="48">
        <v>74</v>
      </c>
      <c r="AZ6" s="48" t="s">
        <v>72</v>
      </c>
      <c r="BA6" s="48">
        <v>73.7</v>
      </c>
      <c r="BB6" s="50" t="s">
        <v>99</v>
      </c>
    </row>
    <row r="7" spans="1:54" x14ac:dyDescent="0.2">
      <c r="A7" s="51" t="s">
        <v>100</v>
      </c>
      <c r="B7" s="52" t="s">
        <v>101</v>
      </c>
      <c r="C7" s="52" t="s">
        <v>102</v>
      </c>
      <c r="D7" s="53">
        <v>217</v>
      </c>
      <c r="E7" s="54" t="s">
        <v>72</v>
      </c>
      <c r="F7" s="54">
        <v>211</v>
      </c>
      <c r="G7" s="54" t="s">
        <v>71</v>
      </c>
      <c r="H7" s="54">
        <v>215</v>
      </c>
      <c r="I7" s="55" t="s">
        <v>72</v>
      </c>
      <c r="J7" s="56">
        <v>17.3</v>
      </c>
      <c r="K7" s="57" t="s">
        <v>103</v>
      </c>
      <c r="L7" s="56">
        <v>18.899999999999999</v>
      </c>
      <c r="M7" s="57" t="s">
        <v>87</v>
      </c>
      <c r="N7" s="56">
        <v>19.600000000000001</v>
      </c>
      <c r="O7" s="57" t="s">
        <v>104</v>
      </c>
      <c r="P7" s="58">
        <v>110</v>
      </c>
      <c r="Q7" s="56" t="s">
        <v>88</v>
      </c>
      <c r="R7" s="56">
        <v>107</v>
      </c>
      <c r="S7" s="56" t="s">
        <v>97</v>
      </c>
      <c r="T7" s="56">
        <v>107</v>
      </c>
      <c r="U7" s="59" t="s">
        <v>105</v>
      </c>
      <c r="V7" s="56">
        <v>44</v>
      </c>
      <c r="W7" s="56" t="s">
        <v>92</v>
      </c>
      <c r="X7" s="56">
        <v>40</v>
      </c>
      <c r="Y7" s="56" t="s">
        <v>93</v>
      </c>
      <c r="Z7" s="56">
        <v>42</v>
      </c>
      <c r="AA7" s="56" t="s">
        <v>106</v>
      </c>
      <c r="AB7" s="58">
        <v>0</v>
      </c>
      <c r="AC7" s="56">
        <v>0</v>
      </c>
      <c r="AD7" s="59">
        <v>0</v>
      </c>
      <c r="AE7" s="57">
        <v>58.6</v>
      </c>
      <c r="AF7" s="57" t="s">
        <v>107</v>
      </c>
      <c r="AG7" s="57">
        <v>57.9</v>
      </c>
      <c r="AH7" s="57" t="s">
        <v>83</v>
      </c>
      <c r="AI7" s="57">
        <v>58.8</v>
      </c>
      <c r="AJ7" s="57" t="s">
        <v>71</v>
      </c>
      <c r="AK7" s="60">
        <v>7.9</v>
      </c>
      <c r="AL7" s="57" t="s">
        <v>108</v>
      </c>
      <c r="AM7" s="57">
        <v>8</v>
      </c>
      <c r="AN7" s="57" t="s">
        <v>109</v>
      </c>
      <c r="AO7" s="57">
        <v>8.6</v>
      </c>
      <c r="AP7" s="61" t="s">
        <v>99</v>
      </c>
      <c r="AQ7" s="57">
        <v>4.4000000000000004</v>
      </c>
      <c r="AR7" s="57" t="s">
        <v>88</v>
      </c>
      <c r="AS7" s="57">
        <v>4.5999999999999996</v>
      </c>
      <c r="AT7" s="57" t="s">
        <v>99</v>
      </c>
      <c r="AU7" s="57">
        <v>4.4000000000000004</v>
      </c>
      <c r="AV7" s="57" t="s">
        <v>99</v>
      </c>
      <c r="AW7" s="60">
        <v>74</v>
      </c>
      <c r="AX7" s="57" t="s">
        <v>80</v>
      </c>
      <c r="AY7" s="57">
        <v>73.7</v>
      </c>
      <c r="AZ7" s="57" t="s">
        <v>109</v>
      </c>
      <c r="BA7" s="57">
        <v>73.900000000000006</v>
      </c>
      <c r="BB7" s="61" t="s">
        <v>71</v>
      </c>
    </row>
    <row r="8" spans="1:54" x14ac:dyDescent="0.2">
      <c r="A8" s="62" t="s">
        <v>110</v>
      </c>
      <c r="B8" s="39" t="s">
        <v>69</v>
      </c>
      <c r="C8" s="39" t="s">
        <v>70</v>
      </c>
      <c r="D8" s="40">
        <v>214</v>
      </c>
      <c r="E8" s="41" t="s">
        <v>111</v>
      </c>
      <c r="F8" s="41">
        <v>211</v>
      </c>
      <c r="G8" s="41" t="s">
        <v>71</v>
      </c>
      <c r="H8" s="41"/>
      <c r="I8" s="42"/>
      <c r="J8" s="43">
        <v>17.7</v>
      </c>
      <c r="K8" s="44" t="s">
        <v>112</v>
      </c>
      <c r="L8" s="43">
        <v>19</v>
      </c>
      <c r="M8" s="44" t="s">
        <v>87</v>
      </c>
      <c r="N8" s="43"/>
      <c r="O8" s="44"/>
      <c r="P8" s="45">
        <v>109</v>
      </c>
      <c r="Q8" s="46" t="s">
        <v>113</v>
      </c>
      <c r="R8" s="46">
        <v>106</v>
      </c>
      <c r="S8" s="46" t="s">
        <v>93</v>
      </c>
      <c r="T8" s="46"/>
      <c r="U8" s="47"/>
      <c r="V8" s="43">
        <v>48</v>
      </c>
      <c r="W8" s="43" t="s">
        <v>79</v>
      </c>
      <c r="X8" s="43">
        <v>43</v>
      </c>
      <c r="Y8" s="43" t="s">
        <v>114</v>
      </c>
      <c r="Z8" s="43"/>
      <c r="AA8" s="43"/>
      <c r="AB8" s="45">
        <v>0</v>
      </c>
      <c r="AC8" s="46">
        <v>0</v>
      </c>
      <c r="AD8" s="47"/>
      <c r="AE8" s="48">
        <v>60</v>
      </c>
      <c r="AF8" s="48" t="s">
        <v>72</v>
      </c>
      <c r="AG8" s="48">
        <v>58.4</v>
      </c>
      <c r="AH8" s="48" t="s">
        <v>111</v>
      </c>
      <c r="AI8" s="48"/>
      <c r="AJ8" s="48"/>
      <c r="AK8" s="49">
        <v>8.4</v>
      </c>
      <c r="AL8" s="48" t="s">
        <v>115</v>
      </c>
      <c r="AM8" s="48">
        <v>8.4</v>
      </c>
      <c r="AN8" s="48" t="s">
        <v>87</v>
      </c>
      <c r="AO8" s="48"/>
      <c r="AP8" s="50"/>
      <c r="AQ8" s="48">
        <v>4.7</v>
      </c>
      <c r="AR8" s="48" t="s">
        <v>116</v>
      </c>
      <c r="AS8" s="48">
        <v>4.8</v>
      </c>
      <c r="AT8" s="48" t="s">
        <v>71</v>
      </c>
      <c r="AU8" s="48"/>
      <c r="AV8" s="48"/>
      <c r="AW8" s="49">
        <v>73.599999999999994</v>
      </c>
      <c r="AX8" s="48" t="s">
        <v>84</v>
      </c>
      <c r="AY8" s="48">
        <v>73.5</v>
      </c>
      <c r="AZ8" s="48" t="s">
        <v>85</v>
      </c>
      <c r="BA8" s="48">
        <v>72.900000000000006</v>
      </c>
      <c r="BB8" s="50" t="s">
        <v>106</v>
      </c>
    </row>
    <row r="9" spans="1:54" x14ac:dyDescent="0.2">
      <c r="A9" s="51" t="s">
        <v>117</v>
      </c>
      <c r="B9" s="52" t="s">
        <v>69</v>
      </c>
      <c r="C9" s="52" t="s">
        <v>70</v>
      </c>
      <c r="D9" s="53">
        <v>213</v>
      </c>
      <c r="E9" s="54" t="s">
        <v>83</v>
      </c>
      <c r="F9" s="54">
        <v>215</v>
      </c>
      <c r="G9" s="54" t="s">
        <v>81</v>
      </c>
      <c r="H9" s="54">
        <v>219</v>
      </c>
      <c r="I9" s="55" t="s">
        <v>81</v>
      </c>
      <c r="J9" s="56">
        <v>16.5</v>
      </c>
      <c r="K9" s="57" t="s">
        <v>118</v>
      </c>
      <c r="L9" s="56">
        <v>18</v>
      </c>
      <c r="M9" s="57" t="s">
        <v>119</v>
      </c>
      <c r="N9" s="56">
        <v>18.2</v>
      </c>
      <c r="O9" s="57" t="s">
        <v>120</v>
      </c>
      <c r="P9" s="58">
        <v>113</v>
      </c>
      <c r="Q9" s="56" t="s">
        <v>121</v>
      </c>
      <c r="R9" s="56">
        <v>109</v>
      </c>
      <c r="S9" s="56" t="s">
        <v>114</v>
      </c>
      <c r="T9" s="56">
        <v>111</v>
      </c>
      <c r="U9" s="59" t="s">
        <v>99</v>
      </c>
      <c r="V9" s="56">
        <v>48</v>
      </c>
      <c r="W9" s="56" t="s">
        <v>122</v>
      </c>
      <c r="X9" s="56">
        <v>44</v>
      </c>
      <c r="Y9" s="56" t="s">
        <v>109</v>
      </c>
      <c r="Z9" s="56">
        <v>45</v>
      </c>
      <c r="AA9" s="56" t="s">
        <v>99</v>
      </c>
      <c r="AB9" s="58">
        <v>0</v>
      </c>
      <c r="AC9" s="56">
        <v>0</v>
      </c>
      <c r="AD9" s="59">
        <v>0</v>
      </c>
      <c r="AE9" s="57">
        <v>57.2</v>
      </c>
      <c r="AF9" s="57" t="s">
        <v>123</v>
      </c>
      <c r="AG9" s="57">
        <v>56.4</v>
      </c>
      <c r="AH9" s="57" t="s">
        <v>75</v>
      </c>
      <c r="AI9" s="57">
        <v>57.4</v>
      </c>
      <c r="AJ9" s="57" t="s">
        <v>124</v>
      </c>
      <c r="AK9" s="60">
        <v>7.5</v>
      </c>
      <c r="AL9" s="57" t="s">
        <v>125</v>
      </c>
      <c r="AM9" s="57">
        <v>7.5</v>
      </c>
      <c r="AN9" s="57" t="s">
        <v>93</v>
      </c>
      <c r="AO9" s="57">
        <v>8.1999999999999993</v>
      </c>
      <c r="AP9" s="61" t="s">
        <v>106</v>
      </c>
      <c r="AQ9" s="57">
        <v>4.4000000000000004</v>
      </c>
      <c r="AR9" s="57" t="s">
        <v>73</v>
      </c>
      <c r="AS9" s="57">
        <v>4.5</v>
      </c>
      <c r="AT9" s="57" t="s">
        <v>109</v>
      </c>
      <c r="AU9" s="57">
        <v>4.2</v>
      </c>
      <c r="AV9" s="57" t="s">
        <v>78</v>
      </c>
      <c r="AW9" s="60">
        <v>73.900000000000006</v>
      </c>
      <c r="AX9" s="57" t="s">
        <v>126</v>
      </c>
      <c r="AY9" s="57">
        <v>74</v>
      </c>
      <c r="AZ9" s="57" t="s">
        <v>111</v>
      </c>
      <c r="BA9" s="57">
        <v>74.3</v>
      </c>
      <c r="BB9" s="61" t="s">
        <v>81</v>
      </c>
    </row>
    <row r="10" spans="1:54" x14ac:dyDescent="0.2">
      <c r="A10" s="62" t="s">
        <v>127</v>
      </c>
      <c r="B10" s="39" t="s">
        <v>69</v>
      </c>
      <c r="C10" s="39" t="s">
        <v>70</v>
      </c>
      <c r="D10" s="40">
        <v>212</v>
      </c>
      <c r="E10" s="41" t="s">
        <v>128</v>
      </c>
      <c r="F10" s="41">
        <v>208</v>
      </c>
      <c r="G10" s="41" t="s">
        <v>72</v>
      </c>
      <c r="H10" s="41">
        <v>216</v>
      </c>
      <c r="I10" s="42" t="s">
        <v>71</v>
      </c>
      <c r="J10" s="43">
        <v>17</v>
      </c>
      <c r="K10" s="44" t="s">
        <v>88</v>
      </c>
      <c r="L10" s="43">
        <v>18.3</v>
      </c>
      <c r="M10" s="44" t="s">
        <v>129</v>
      </c>
      <c r="N10" s="43">
        <v>18.600000000000001</v>
      </c>
      <c r="O10" s="44" t="s">
        <v>114</v>
      </c>
      <c r="P10" s="45">
        <v>112</v>
      </c>
      <c r="Q10" s="46" t="s">
        <v>130</v>
      </c>
      <c r="R10" s="46">
        <v>110</v>
      </c>
      <c r="S10" s="46" t="s">
        <v>109</v>
      </c>
      <c r="T10" s="46">
        <v>110</v>
      </c>
      <c r="U10" s="47" t="s">
        <v>87</v>
      </c>
      <c r="V10" s="43">
        <v>48</v>
      </c>
      <c r="W10" s="43" t="s">
        <v>131</v>
      </c>
      <c r="X10" s="43">
        <v>44</v>
      </c>
      <c r="Y10" s="43" t="s">
        <v>95</v>
      </c>
      <c r="Z10" s="43">
        <v>46</v>
      </c>
      <c r="AA10" s="43" t="s">
        <v>71</v>
      </c>
      <c r="AB10" s="45">
        <v>0</v>
      </c>
      <c r="AC10" s="46">
        <v>0</v>
      </c>
      <c r="AD10" s="47">
        <v>0</v>
      </c>
      <c r="AE10" s="48">
        <v>59.9</v>
      </c>
      <c r="AF10" s="48" t="s">
        <v>111</v>
      </c>
      <c r="AG10" s="48">
        <v>58.2</v>
      </c>
      <c r="AH10" s="48" t="s">
        <v>111</v>
      </c>
      <c r="AI10" s="48">
        <v>59.3</v>
      </c>
      <c r="AJ10" s="48" t="s">
        <v>81</v>
      </c>
      <c r="AK10" s="49">
        <v>8.6</v>
      </c>
      <c r="AL10" s="48" t="s">
        <v>128</v>
      </c>
      <c r="AM10" s="48">
        <v>8.9</v>
      </c>
      <c r="AN10" s="48" t="s">
        <v>71</v>
      </c>
      <c r="AO10" s="48">
        <v>9.4</v>
      </c>
      <c r="AP10" s="50" t="s">
        <v>81</v>
      </c>
      <c r="AQ10" s="48">
        <v>4.7</v>
      </c>
      <c r="AR10" s="48" t="s">
        <v>132</v>
      </c>
      <c r="AS10" s="48">
        <v>4.7</v>
      </c>
      <c r="AT10" s="48" t="s">
        <v>72</v>
      </c>
      <c r="AU10" s="48">
        <v>4.5999999999999996</v>
      </c>
      <c r="AV10" s="48" t="s">
        <v>71</v>
      </c>
      <c r="AW10" s="49">
        <v>73.5</v>
      </c>
      <c r="AX10" s="48" t="s">
        <v>84</v>
      </c>
      <c r="AY10" s="48">
        <v>73.5</v>
      </c>
      <c r="AZ10" s="48" t="s">
        <v>85</v>
      </c>
      <c r="BA10" s="48">
        <v>73.3</v>
      </c>
      <c r="BB10" s="50" t="s">
        <v>133</v>
      </c>
    </row>
    <row r="11" spans="1:54" x14ac:dyDescent="0.2">
      <c r="A11" s="52" t="s">
        <v>134</v>
      </c>
      <c r="B11" s="52" t="s">
        <v>69</v>
      </c>
      <c r="C11" s="52" t="s">
        <v>70</v>
      </c>
      <c r="D11" s="53">
        <v>211</v>
      </c>
      <c r="E11" s="54" t="s">
        <v>116</v>
      </c>
      <c r="F11" s="54"/>
      <c r="G11" s="54"/>
      <c r="H11" s="54"/>
      <c r="I11" s="55"/>
      <c r="J11" s="56">
        <v>17.3</v>
      </c>
      <c r="K11" s="57" t="s">
        <v>103</v>
      </c>
      <c r="L11" s="56"/>
      <c r="M11" s="57"/>
      <c r="N11" s="56"/>
      <c r="O11" s="57"/>
      <c r="P11" s="58">
        <v>113</v>
      </c>
      <c r="Q11" s="56" t="s">
        <v>121</v>
      </c>
      <c r="R11" s="56"/>
      <c r="S11" s="56"/>
      <c r="T11" s="56"/>
      <c r="U11" s="59"/>
      <c r="V11" s="56">
        <v>50</v>
      </c>
      <c r="W11" s="56" t="s">
        <v>111</v>
      </c>
      <c r="X11" s="56"/>
      <c r="Y11" s="56"/>
      <c r="Z11" s="56"/>
      <c r="AA11" s="56"/>
      <c r="AB11" s="58">
        <v>0</v>
      </c>
      <c r="AC11" s="56"/>
      <c r="AD11" s="59"/>
      <c r="AE11" s="57">
        <v>56.7</v>
      </c>
      <c r="AF11" s="57" t="s">
        <v>135</v>
      </c>
      <c r="AG11" s="57"/>
      <c r="AH11" s="57"/>
      <c r="AI11" s="57"/>
      <c r="AJ11" s="57"/>
      <c r="AK11" s="60">
        <v>8.4</v>
      </c>
      <c r="AL11" s="57" t="s">
        <v>115</v>
      </c>
      <c r="AM11" s="57"/>
      <c r="AN11" s="57"/>
      <c r="AO11" s="57"/>
      <c r="AP11" s="61"/>
      <c r="AQ11" s="57">
        <v>4.4000000000000004</v>
      </c>
      <c r="AR11" s="57" t="s">
        <v>136</v>
      </c>
      <c r="AS11" s="57"/>
      <c r="AT11" s="57"/>
      <c r="AU11" s="57"/>
      <c r="AV11" s="57"/>
      <c r="AW11" s="60">
        <v>73.8</v>
      </c>
      <c r="AX11" s="57" t="s">
        <v>98</v>
      </c>
      <c r="AY11" s="57"/>
      <c r="AZ11" s="57"/>
      <c r="BA11" s="57">
        <v>73.8</v>
      </c>
      <c r="BB11" s="61" t="s">
        <v>71</v>
      </c>
    </row>
    <row r="12" spans="1:54" x14ac:dyDescent="0.2">
      <c r="A12" s="39" t="s">
        <v>137</v>
      </c>
      <c r="B12" s="39" t="s">
        <v>69</v>
      </c>
      <c r="C12" s="39" t="s">
        <v>70</v>
      </c>
      <c r="D12" s="40">
        <v>211</v>
      </c>
      <c r="E12" s="41" t="s">
        <v>116</v>
      </c>
      <c r="F12" s="41"/>
      <c r="G12" s="41"/>
      <c r="H12" s="41"/>
      <c r="I12" s="42"/>
      <c r="J12" s="43">
        <v>17.2</v>
      </c>
      <c r="K12" s="44" t="s">
        <v>130</v>
      </c>
      <c r="L12" s="43"/>
      <c r="M12" s="44"/>
      <c r="N12" s="43"/>
      <c r="O12" s="44"/>
      <c r="P12" s="45">
        <v>117</v>
      </c>
      <c r="Q12" s="46" t="s">
        <v>111</v>
      </c>
      <c r="R12" s="46"/>
      <c r="S12" s="46"/>
      <c r="T12" s="46"/>
      <c r="U12" s="47"/>
      <c r="V12" s="43">
        <v>51</v>
      </c>
      <c r="W12" s="43" t="s">
        <v>71</v>
      </c>
      <c r="X12" s="43"/>
      <c r="Y12" s="43"/>
      <c r="Z12" s="43"/>
      <c r="AA12" s="43"/>
      <c r="AB12" s="45">
        <v>0</v>
      </c>
      <c r="AC12" s="46"/>
      <c r="AD12" s="47"/>
      <c r="AE12" s="48">
        <v>55.9</v>
      </c>
      <c r="AF12" s="48" t="s">
        <v>138</v>
      </c>
      <c r="AG12" s="48"/>
      <c r="AH12" s="48"/>
      <c r="AI12" s="48"/>
      <c r="AJ12" s="48"/>
      <c r="AK12" s="49">
        <v>8.4</v>
      </c>
      <c r="AL12" s="48" t="s">
        <v>116</v>
      </c>
      <c r="AM12" s="48"/>
      <c r="AN12" s="48"/>
      <c r="AO12" s="48"/>
      <c r="AP12" s="50"/>
      <c r="AQ12" s="48">
        <v>4.5</v>
      </c>
      <c r="AR12" s="48" t="s">
        <v>139</v>
      </c>
      <c r="AS12" s="48"/>
      <c r="AT12" s="48"/>
      <c r="AU12" s="48"/>
      <c r="AV12" s="48"/>
      <c r="AW12" s="49">
        <v>73.3</v>
      </c>
      <c r="AX12" s="48" t="s">
        <v>139</v>
      </c>
      <c r="AY12" s="48"/>
      <c r="AZ12" s="48"/>
      <c r="BA12" s="48">
        <v>73.2</v>
      </c>
      <c r="BB12" s="50" t="s">
        <v>133</v>
      </c>
    </row>
    <row r="13" spans="1:54" x14ac:dyDescent="0.2">
      <c r="A13" s="52" t="s">
        <v>140</v>
      </c>
      <c r="B13" s="52" t="s">
        <v>69</v>
      </c>
      <c r="C13" s="52" t="s">
        <v>70</v>
      </c>
      <c r="D13" s="53">
        <v>210</v>
      </c>
      <c r="E13" s="54" t="s">
        <v>115</v>
      </c>
      <c r="F13" s="54"/>
      <c r="G13" s="54"/>
      <c r="H13" s="54"/>
      <c r="I13" s="55"/>
      <c r="J13" s="56">
        <v>17.399999999999999</v>
      </c>
      <c r="K13" s="57" t="s">
        <v>141</v>
      </c>
      <c r="L13" s="56"/>
      <c r="M13" s="57"/>
      <c r="N13" s="56"/>
      <c r="O13" s="57"/>
      <c r="P13" s="58">
        <v>110</v>
      </c>
      <c r="Q13" s="56" t="s">
        <v>76</v>
      </c>
      <c r="R13" s="56"/>
      <c r="S13" s="56"/>
      <c r="T13" s="56"/>
      <c r="U13" s="59"/>
      <c r="V13" s="56">
        <v>49</v>
      </c>
      <c r="W13" s="56" t="s">
        <v>116</v>
      </c>
      <c r="X13" s="56"/>
      <c r="Y13" s="56"/>
      <c r="Z13" s="56"/>
      <c r="AA13" s="56"/>
      <c r="AB13" s="58">
        <v>2</v>
      </c>
      <c r="AC13" s="56"/>
      <c r="AD13" s="59"/>
      <c r="AE13" s="57">
        <v>57.9</v>
      </c>
      <c r="AF13" s="57" t="s">
        <v>142</v>
      </c>
      <c r="AG13" s="57"/>
      <c r="AH13" s="57"/>
      <c r="AI13" s="57"/>
      <c r="AJ13" s="57"/>
      <c r="AK13" s="60">
        <v>7.8</v>
      </c>
      <c r="AL13" s="57" t="s">
        <v>143</v>
      </c>
      <c r="AM13" s="57"/>
      <c r="AN13" s="57"/>
      <c r="AO13" s="57"/>
      <c r="AP13" s="61"/>
      <c r="AQ13" s="57">
        <v>4.3</v>
      </c>
      <c r="AR13" s="57" t="s">
        <v>144</v>
      </c>
      <c r="AS13" s="57"/>
      <c r="AT13" s="57"/>
      <c r="AU13" s="57"/>
      <c r="AV13" s="57"/>
      <c r="AW13" s="60">
        <v>74.5</v>
      </c>
      <c r="AX13" s="57" t="s">
        <v>72</v>
      </c>
      <c r="AY13" s="57"/>
      <c r="AZ13" s="57"/>
      <c r="BA13" s="57">
        <v>73.099999999999994</v>
      </c>
      <c r="BB13" s="61" t="s">
        <v>106</v>
      </c>
    </row>
    <row r="14" spans="1:54" x14ac:dyDescent="0.2">
      <c r="A14" s="62" t="s">
        <v>145</v>
      </c>
      <c r="B14" s="39" t="s">
        <v>146</v>
      </c>
      <c r="C14" s="39" t="s">
        <v>147</v>
      </c>
      <c r="D14" s="40">
        <v>210</v>
      </c>
      <c r="E14" s="41" t="s">
        <v>115</v>
      </c>
      <c r="F14" s="41"/>
      <c r="G14" s="41"/>
      <c r="H14" s="41"/>
      <c r="I14" s="42"/>
      <c r="J14" s="43">
        <v>18.5</v>
      </c>
      <c r="K14" s="44" t="s">
        <v>71</v>
      </c>
      <c r="L14" s="43"/>
      <c r="M14" s="44"/>
      <c r="N14" s="43"/>
      <c r="O14" s="44"/>
      <c r="P14" s="45">
        <v>116</v>
      </c>
      <c r="Q14" s="46" t="s">
        <v>80</v>
      </c>
      <c r="R14" s="46"/>
      <c r="S14" s="46"/>
      <c r="T14" s="46"/>
      <c r="U14" s="47"/>
      <c r="V14" s="43">
        <v>50</v>
      </c>
      <c r="W14" s="43" t="s">
        <v>111</v>
      </c>
      <c r="X14" s="43"/>
      <c r="Y14" s="43"/>
      <c r="Z14" s="43"/>
      <c r="AA14" s="43"/>
      <c r="AB14" s="45">
        <v>0</v>
      </c>
      <c r="AC14" s="46"/>
      <c r="AD14" s="47"/>
      <c r="AE14" s="48">
        <v>55.8</v>
      </c>
      <c r="AF14" s="48" t="s">
        <v>148</v>
      </c>
      <c r="AG14" s="48"/>
      <c r="AH14" s="48"/>
      <c r="AI14" s="48"/>
      <c r="AJ14" s="48"/>
      <c r="AK14" s="49">
        <v>8.5</v>
      </c>
      <c r="AL14" s="48" t="s">
        <v>116</v>
      </c>
      <c r="AM14" s="48"/>
      <c r="AN14" s="48"/>
      <c r="AO14" s="48"/>
      <c r="AP14" s="50"/>
      <c r="AQ14" s="48">
        <v>4.5</v>
      </c>
      <c r="AR14" s="48" t="s">
        <v>149</v>
      </c>
      <c r="AS14" s="48"/>
      <c r="AT14" s="48"/>
      <c r="AU14" s="48"/>
      <c r="AV14" s="48"/>
      <c r="AW14" s="49">
        <v>73.7</v>
      </c>
      <c r="AX14" s="48" t="s">
        <v>79</v>
      </c>
      <c r="AY14" s="48"/>
      <c r="AZ14" s="48"/>
      <c r="BA14" s="48">
        <v>73.099999999999994</v>
      </c>
      <c r="BB14" s="50" t="s">
        <v>106</v>
      </c>
    </row>
    <row r="15" spans="1:54" x14ac:dyDescent="0.2">
      <c r="A15" s="52" t="s">
        <v>150</v>
      </c>
      <c r="B15" s="52" t="s">
        <v>146</v>
      </c>
      <c r="C15" s="52" t="s">
        <v>147</v>
      </c>
      <c r="D15" s="53">
        <v>210</v>
      </c>
      <c r="E15" s="54" t="s">
        <v>115</v>
      </c>
      <c r="F15" s="54"/>
      <c r="G15" s="54"/>
      <c r="H15" s="54"/>
      <c r="I15" s="55"/>
      <c r="J15" s="56">
        <v>18.5</v>
      </c>
      <c r="K15" s="57" t="s">
        <v>81</v>
      </c>
      <c r="L15" s="56"/>
      <c r="M15" s="57"/>
      <c r="N15" s="56"/>
      <c r="O15" s="57"/>
      <c r="P15" s="58">
        <v>116</v>
      </c>
      <c r="Q15" s="56" t="s">
        <v>80</v>
      </c>
      <c r="R15" s="56"/>
      <c r="S15" s="56"/>
      <c r="T15" s="56"/>
      <c r="U15" s="59"/>
      <c r="V15" s="56">
        <v>49</v>
      </c>
      <c r="W15" s="56" t="s">
        <v>128</v>
      </c>
      <c r="X15" s="56"/>
      <c r="Y15" s="56"/>
      <c r="Z15" s="56"/>
      <c r="AA15" s="56"/>
      <c r="AB15" s="58">
        <v>0</v>
      </c>
      <c r="AC15" s="56"/>
      <c r="AD15" s="59"/>
      <c r="AE15" s="57">
        <v>55.3</v>
      </c>
      <c r="AF15" s="57" t="s">
        <v>151</v>
      </c>
      <c r="AG15" s="57"/>
      <c r="AH15" s="57"/>
      <c r="AI15" s="57"/>
      <c r="AJ15" s="57"/>
      <c r="AK15" s="60">
        <v>9</v>
      </c>
      <c r="AL15" s="57" t="s">
        <v>71</v>
      </c>
      <c r="AM15" s="57"/>
      <c r="AN15" s="57"/>
      <c r="AO15" s="57"/>
      <c r="AP15" s="61"/>
      <c r="AQ15" s="57">
        <v>4.8</v>
      </c>
      <c r="AR15" s="57" t="s">
        <v>111</v>
      </c>
      <c r="AS15" s="57"/>
      <c r="AT15" s="57"/>
      <c r="AU15" s="57"/>
      <c r="AV15" s="57"/>
      <c r="AW15" s="60">
        <v>72.5</v>
      </c>
      <c r="AX15" s="57" t="s">
        <v>152</v>
      </c>
      <c r="AY15" s="57"/>
      <c r="AZ15" s="57"/>
      <c r="BA15" s="57"/>
      <c r="BB15" s="61"/>
    </row>
    <row r="16" spans="1:54" x14ac:dyDescent="0.2">
      <c r="A16" s="39" t="s">
        <v>153</v>
      </c>
      <c r="B16" s="39" t="s">
        <v>69</v>
      </c>
      <c r="C16" s="39" t="s">
        <v>70</v>
      </c>
      <c r="D16" s="40">
        <v>209</v>
      </c>
      <c r="E16" s="41" t="s">
        <v>94</v>
      </c>
      <c r="F16" s="41">
        <v>205</v>
      </c>
      <c r="G16" s="41" t="s">
        <v>87</v>
      </c>
      <c r="H16" s="41">
        <v>208</v>
      </c>
      <c r="I16" s="42" t="s">
        <v>133</v>
      </c>
      <c r="J16" s="43">
        <v>16.2</v>
      </c>
      <c r="K16" s="44" t="s">
        <v>154</v>
      </c>
      <c r="L16" s="43">
        <v>17.3</v>
      </c>
      <c r="M16" s="44" t="s">
        <v>155</v>
      </c>
      <c r="N16" s="43">
        <v>17.7</v>
      </c>
      <c r="O16" s="44" t="s">
        <v>93</v>
      </c>
      <c r="P16" s="45">
        <v>115</v>
      </c>
      <c r="Q16" s="46" t="s">
        <v>131</v>
      </c>
      <c r="R16" s="46">
        <v>111</v>
      </c>
      <c r="S16" s="46" t="s">
        <v>133</v>
      </c>
      <c r="T16" s="46">
        <v>111</v>
      </c>
      <c r="U16" s="47" t="s">
        <v>104</v>
      </c>
      <c r="V16" s="43">
        <v>50</v>
      </c>
      <c r="W16" s="43" t="s">
        <v>128</v>
      </c>
      <c r="X16" s="43">
        <v>44</v>
      </c>
      <c r="Y16" s="43" t="s">
        <v>95</v>
      </c>
      <c r="Z16" s="43">
        <v>45</v>
      </c>
      <c r="AA16" s="43" t="s">
        <v>99</v>
      </c>
      <c r="AB16" s="45">
        <v>0</v>
      </c>
      <c r="AC16" s="46">
        <v>0</v>
      </c>
      <c r="AD16" s="47">
        <v>0</v>
      </c>
      <c r="AE16" s="48">
        <v>58.5</v>
      </c>
      <c r="AF16" s="48" t="s">
        <v>156</v>
      </c>
      <c r="AG16" s="48">
        <v>57.3</v>
      </c>
      <c r="AH16" s="48" t="s">
        <v>95</v>
      </c>
      <c r="AI16" s="48">
        <v>58.8</v>
      </c>
      <c r="AJ16" s="48" t="s">
        <v>81</v>
      </c>
      <c r="AK16" s="49">
        <v>7.8</v>
      </c>
      <c r="AL16" s="48" t="s">
        <v>157</v>
      </c>
      <c r="AM16" s="48">
        <v>7.9</v>
      </c>
      <c r="AN16" s="48" t="s">
        <v>77</v>
      </c>
      <c r="AO16" s="48">
        <v>8.4</v>
      </c>
      <c r="AP16" s="50" t="s">
        <v>133</v>
      </c>
      <c r="AQ16" s="48">
        <v>4.3</v>
      </c>
      <c r="AR16" s="48" t="s">
        <v>158</v>
      </c>
      <c r="AS16" s="48">
        <v>4.3</v>
      </c>
      <c r="AT16" s="48" t="s">
        <v>75</v>
      </c>
      <c r="AU16" s="48">
        <v>4.2</v>
      </c>
      <c r="AV16" s="48" t="s">
        <v>159</v>
      </c>
      <c r="AW16" s="49">
        <v>74.2</v>
      </c>
      <c r="AX16" s="48" t="s">
        <v>95</v>
      </c>
      <c r="AY16" s="48">
        <v>74.099999999999994</v>
      </c>
      <c r="AZ16" s="48" t="s">
        <v>72</v>
      </c>
      <c r="BA16" s="48"/>
      <c r="BB16" s="50"/>
    </row>
    <row r="17" spans="1:54" x14ac:dyDescent="0.2">
      <c r="A17" s="52" t="s">
        <v>160</v>
      </c>
      <c r="B17" s="52" t="s">
        <v>146</v>
      </c>
      <c r="C17" s="52" t="s">
        <v>161</v>
      </c>
      <c r="D17" s="53">
        <v>209</v>
      </c>
      <c r="E17" s="54" t="s">
        <v>94</v>
      </c>
      <c r="F17" s="54"/>
      <c r="G17" s="54"/>
      <c r="H17" s="54"/>
      <c r="I17" s="55"/>
      <c r="J17" s="56">
        <v>17.399999999999999</v>
      </c>
      <c r="K17" s="57" t="s">
        <v>162</v>
      </c>
      <c r="L17" s="56"/>
      <c r="M17" s="57"/>
      <c r="N17" s="56"/>
      <c r="O17" s="57"/>
      <c r="P17" s="58">
        <v>112</v>
      </c>
      <c r="Q17" s="56" t="s">
        <v>103</v>
      </c>
      <c r="R17" s="56"/>
      <c r="S17" s="56"/>
      <c r="T17" s="56"/>
      <c r="U17" s="59"/>
      <c r="V17" s="56">
        <v>47</v>
      </c>
      <c r="W17" s="56" t="s">
        <v>163</v>
      </c>
      <c r="X17" s="56"/>
      <c r="Y17" s="56"/>
      <c r="Z17" s="56"/>
      <c r="AA17" s="56"/>
      <c r="AB17" s="58">
        <v>0</v>
      </c>
      <c r="AC17" s="56"/>
      <c r="AD17" s="59"/>
      <c r="AE17" s="57">
        <v>57.8</v>
      </c>
      <c r="AF17" s="57" t="s">
        <v>164</v>
      </c>
      <c r="AG17" s="57"/>
      <c r="AH17" s="57"/>
      <c r="AI17" s="57"/>
      <c r="AJ17" s="57"/>
      <c r="AK17" s="60">
        <v>7.7</v>
      </c>
      <c r="AL17" s="57" t="s">
        <v>73</v>
      </c>
      <c r="AM17" s="57"/>
      <c r="AN17" s="57"/>
      <c r="AO17" s="57"/>
      <c r="AP17" s="61"/>
      <c r="AQ17" s="57">
        <v>4.5</v>
      </c>
      <c r="AR17" s="57" t="s">
        <v>165</v>
      </c>
      <c r="AS17" s="57"/>
      <c r="AT17" s="57"/>
      <c r="AU17" s="57"/>
      <c r="AV17" s="57"/>
      <c r="AW17" s="60">
        <v>74.2</v>
      </c>
      <c r="AX17" s="57" t="s">
        <v>95</v>
      </c>
      <c r="AY17" s="57"/>
      <c r="AZ17" s="57"/>
      <c r="BA17" s="57"/>
      <c r="BB17" s="61"/>
    </row>
    <row r="18" spans="1:54" x14ac:dyDescent="0.2">
      <c r="A18" s="39" t="s">
        <v>166</v>
      </c>
      <c r="B18" s="39" t="s">
        <v>146</v>
      </c>
      <c r="C18" s="39" t="s">
        <v>70</v>
      </c>
      <c r="D18" s="40">
        <v>208</v>
      </c>
      <c r="E18" s="41" t="s">
        <v>132</v>
      </c>
      <c r="F18" s="41">
        <v>202</v>
      </c>
      <c r="G18" s="41" t="s">
        <v>78</v>
      </c>
      <c r="H18" s="41">
        <v>209</v>
      </c>
      <c r="I18" s="42" t="s">
        <v>87</v>
      </c>
      <c r="J18" s="43">
        <v>17.8</v>
      </c>
      <c r="K18" s="44" t="s">
        <v>114</v>
      </c>
      <c r="L18" s="43">
        <v>19.399999999999999</v>
      </c>
      <c r="M18" s="44" t="s">
        <v>71</v>
      </c>
      <c r="N18" s="43">
        <v>20.100000000000001</v>
      </c>
      <c r="O18" s="44" t="s">
        <v>81</v>
      </c>
      <c r="P18" s="45">
        <v>112</v>
      </c>
      <c r="Q18" s="46" t="s">
        <v>130</v>
      </c>
      <c r="R18" s="46">
        <v>107</v>
      </c>
      <c r="S18" s="46" t="s">
        <v>77</v>
      </c>
      <c r="T18" s="46">
        <v>108</v>
      </c>
      <c r="U18" s="47" t="s">
        <v>159</v>
      </c>
      <c r="V18" s="43">
        <v>48</v>
      </c>
      <c r="W18" s="43" t="s">
        <v>131</v>
      </c>
      <c r="X18" s="43">
        <v>43</v>
      </c>
      <c r="Y18" s="43" t="s">
        <v>75</v>
      </c>
      <c r="Z18" s="43">
        <v>44</v>
      </c>
      <c r="AA18" s="43" t="s">
        <v>124</v>
      </c>
      <c r="AB18" s="45">
        <v>0</v>
      </c>
      <c r="AC18" s="46">
        <v>0</v>
      </c>
      <c r="AD18" s="47">
        <v>0</v>
      </c>
      <c r="AE18" s="48">
        <v>56.9</v>
      </c>
      <c r="AF18" s="48" t="s">
        <v>167</v>
      </c>
      <c r="AG18" s="48">
        <v>56.9</v>
      </c>
      <c r="AH18" s="48" t="s">
        <v>78</v>
      </c>
      <c r="AI18" s="48">
        <v>57.6</v>
      </c>
      <c r="AJ18" s="48" t="s">
        <v>99</v>
      </c>
      <c r="AK18" s="49">
        <v>8.4</v>
      </c>
      <c r="AL18" s="48" t="s">
        <v>115</v>
      </c>
      <c r="AM18" s="48">
        <v>8.5</v>
      </c>
      <c r="AN18" s="48" t="s">
        <v>72</v>
      </c>
      <c r="AO18" s="48">
        <v>8.8000000000000007</v>
      </c>
      <c r="AP18" s="50" t="s">
        <v>104</v>
      </c>
      <c r="AQ18" s="48">
        <v>4.8</v>
      </c>
      <c r="AR18" s="48" t="s">
        <v>72</v>
      </c>
      <c r="AS18" s="48">
        <v>4.9000000000000004</v>
      </c>
      <c r="AT18" s="48" t="s">
        <v>81</v>
      </c>
      <c r="AU18" s="48">
        <v>4.5999999999999996</v>
      </c>
      <c r="AV18" s="48" t="s">
        <v>81</v>
      </c>
      <c r="AW18" s="49">
        <v>72.8</v>
      </c>
      <c r="AX18" s="48" t="s">
        <v>168</v>
      </c>
      <c r="AY18" s="48">
        <v>72.900000000000006</v>
      </c>
      <c r="AZ18" s="48" t="s">
        <v>93</v>
      </c>
      <c r="BA18" s="48"/>
      <c r="BB18" s="50"/>
    </row>
    <row r="19" spans="1:54" x14ac:dyDescent="0.2">
      <c r="A19" s="52" t="s">
        <v>169</v>
      </c>
      <c r="B19" s="51" t="s">
        <v>69</v>
      </c>
      <c r="C19" s="51" t="s">
        <v>70</v>
      </c>
      <c r="D19" s="53">
        <v>207</v>
      </c>
      <c r="E19" s="54" t="s">
        <v>170</v>
      </c>
      <c r="F19" s="54">
        <v>202</v>
      </c>
      <c r="G19" s="54" t="s">
        <v>78</v>
      </c>
      <c r="H19" s="54"/>
      <c r="I19" s="55"/>
      <c r="J19" s="56">
        <v>17.600000000000001</v>
      </c>
      <c r="K19" s="57" t="s">
        <v>112</v>
      </c>
      <c r="L19" s="56">
        <v>19.100000000000001</v>
      </c>
      <c r="M19" s="57" t="s">
        <v>87</v>
      </c>
      <c r="N19" s="56"/>
      <c r="O19" s="57"/>
      <c r="P19" s="58">
        <v>113</v>
      </c>
      <c r="Q19" s="56" t="s">
        <v>171</v>
      </c>
      <c r="R19" s="56">
        <v>108</v>
      </c>
      <c r="S19" s="56" t="s">
        <v>172</v>
      </c>
      <c r="T19" s="56"/>
      <c r="U19" s="59"/>
      <c r="V19" s="56">
        <v>50</v>
      </c>
      <c r="W19" s="56" t="s">
        <v>111</v>
      </c>
      <c r="X19" s="56">
        <v>46</v>
      </c>
      <c r="Y19" s="56" t="s">
        <v>72</v>
      </c>
      <c r="Z19" s="56"/>
      <c r="AA19" s="56"/>
      <c r="AB19" s="58">
        <v>0</v>
      </c>
      <c r="AC19" s="56">
        <v>1</v>
      </c>
      <c r="AD19" s="59"/>
      <c r="AE19" s="57">
        <v>57.4</v>
      </c>
      <c r="AF19" s="57" t="s">
        <v>173</v>
      </c>
      <c r="AG19" s="57">
        <v>57.5</v>
      </c>
      <c r="AH19" s="57" t="s">
        <v>95</v>
      </c>
      <c r="AI19" s="57"/>
      <c r="AJ19" s="57"/>
      <c r="AK19" s="60">
        <v>7.7</v>
      </c>
      <c r="AL19" s="57" t="s">
        <v>88</v>
      </c>
      <c r="AM19" s="57">
        <v>7.8</v>
      </c>
      <c r="AN19" s="57" t="s">
        <v>77</v>
      </c>
      <c r="AO19" s="57"/>
      <c r="AP19" s="61"/>
      <c r="AQ19" s="57">
        <v>4.7</v>
      </c>
      <c r="AR19" s="57" t="s">
        <v>128</v>
      </c>
      <c r="AS19" s="57">
        <v>4.5999999999999996</v>
      </c>
      <c r="AT19" s="57" t="s">
        <v>72</v>
      </c>
      <c r="AU19" s="57"/>
      <c r="AV19" s="57"/>
      <c r="AW19" s="60">
        <v>73.5</v>
      </c>
      <c r="AX19" s="57" t="s">
        <v>84</v>
      </c>
      <c r="AY19" s="57">
        <v>73.7</v>
      </c>
      <c r="AZ19" s="57" t="s">
        <v>78</v>
      </c>
      <c r="BA19" s="57"/>
      <c r="BB19" s="61"/>
    </row>
    <row r="20" spans="1:54" x14ac:dyDescent="0.2">
      <c r="A20" s="39" t="s">
        <v>174</v>
      </c>
      <c r="B20" s="39" t="s">
        <v>69</v>
      </c>
      <c r="C20" s="39" t="s">
        <v>70</v>
      </c>
      <c r="D20" s="40">
        <v>206</v>
      </c>
      <c r="E20" s="41" t="s">
        <v>82</v>
      </c>
      <c r="F20" s="41"/>
      <c r="G20" s="41"/>
      <c r="H20" s="41"/>
      <c r="I20" s="42"/>
      <c r="J20" s="43">
        <v>18</v>
      </c>
      <c r="K20" s="44" t="s">
        <v>78</v>
      </c>
      <c r="L20" s="43"/>
      <c r="M20" s="44"/>
      <c r="N20" s="43"/>
      <c r="O20" s="44"/>
      <c r="P20" s="45">
        <v>106</v>
      </c>
      <c r="Q20" s="46" t="s">
        <v>90</v>
      </c>
      <c r="R20" s="46"/>
      <c r="S20" s="46"/>
      <c r="T20" s="46"/>
      <c r="U20" s="47"/>
      <c r="V20" s="43">
        <v>43</v>
      </c>
      <c r="W20" s="43" t="s">
        <v>175</v>
      </c>
      <c r="X20" s="43"/>
      <c r="Y20" s="43"/>
      <c r="Z20" s="43"/>
      <c r="AA20" s="43"/>
      <c r="AB20" s="45">
        <v>0</v>
      </c>
      <c r="AC20" s="46"/>
      <c r="AD20" s="47"/>
      <c r="AE20" s="48">
        <v>59.2</v>
      </c>
      <c r="AF20" s="48" t="s">
        <v>115</v>
      </c>
      <c r="AG20" s="48"/>
      <c r="AH20" s="48"/>
      <c r="AI20" s="48"/>
      <c r="AJ20" s="48"/>
      <c r="AK20" s="49">
        <v>8.9</v>
      </c>
      <c r="AL20" s="48" t="s">
        <v>72</v>
      </c>
      <c r="AM20" s="48"/>
      <c r="AN20" s="48"/>
      <c r="AO20" s="48"/>
      <c r="AP20" s="50"/>
      <c r="AQ20" s="48">
        <v>4.9000000000000004</v>
      </c>
      <c r="AR20" s="48" t="s">
        <v>71</v>
      </c>
      <c r="AS20" s="48"/>
      <c r="AT20" s="48"/>
      <c r="AU20" s="48"/>
      <c r="AV20" s="48"/>
      <c r="AW20" s="49">
        <v>73.099999999999994</v>
      </c>
      <c r="AX20" s="48" t="s">
        <v>130</v>
      </c>
      <c r="AY20" s="48"/>
      <c r="AZ20" s="48"/>
      <c r="BA20" s="48"/>
      <c r="BB20" s="50"/>
    </row>
    <row r="21" spans="1:54" x14ac:dyDescent="0.2">
      <c r="A21" s="52" t="s">
        <v>176</v>
      </c>
      <c r="B21" s="52" t="s">
        <v>69</v>
      </c>
      <c r="C21" s="52" t="s">
        <v>70</v>
      </c>
      <c r="D21" s="53">
        <v>205</v>
      </c>
      <c r="E21" s="54" t="s">
        <v>177</v>
      </c>
      <c r="F21" s="54">
        <v>197</v>
      </c>
      <c r="G21" s="54" t="s">
        <v>114</v>
      </c>
      <c r="H21" s="54"/>
      <c r="I21" s="55"/>
      <c r="J21" s="56">
        <v>17.399999999999999</v>
      </c>
      <c r="K21" s="57" t="s">
        <v>141</v>
      </c>
      <c r="L21" s="56">
        <v>18.8</v>
      </c>
      <c r="M21" s="57" t="s">
        <v>109</v>
      </c>
      <c r="N21" s="56"/>
      <c r="O21" s="57"/>
      <c r="P21" s="58">
        <v>110</v>
      </c>
      <c r="Q21" s="56" t="s">
        <v>76</v>
      </c>
      <c r="R21" s="56">
        <v>107</v>
      </c>
      <c r="S21" s="56" t="s">
        <v>97</v>
      </c>
      <c r="T21" s="56"/>
      <c r="U21" s="59"/>
      <c r="V21" s="56">
        <v>47</v>
      </c>
      <c r="W21" s="56" t="s">
        <v>103</v>
      </c>
      <c r="X21" s="56">
        <v>44</v>
      </c>
      <c r="Y21" s="56" t="s">
        <v>109</v>
      </c>
      <c r="Z21" s="56"/>
      <c r="AA21" s="56"/>
      <c r="AB21" s="58">
        <v>0</v>
      </c>
      <c r="AC21" s="56">
        <v>0</v>
      </c>
      <c r="AD21" s="59"/>
      <c r="AE21" s="57">
        <v>58.2</v>
      </c>
      <c r="AF21" s="57" t="s">
        <v>178</v>
      </c>
      <c r="AG21" s="57">
        <v>57.8</v>
      </c>
      <c r="AH21" s="57" t="s">
        <v>83</v>
      </c>
      <c r="AI21" s="57"/>
      <c r="AJ21" s="57"/>
      <c r="AK21" s="60">
        <v>8.1</v>
      </c>
      <c r="AL21" s="57" t="s">
        <v>84</v>
      </c>
      <c r="AM21" s="57">
        <v>8.3000000000000007</v>
      </c>
      <c r="AN21" s="57" t="s">
        <v>95</v>
      </c>
      <c r="AO21" s="57"/>
      <c r="AP21" s="61"/>
      <c r="AQ21" s="57">
        <v>4.2</v>
      </c>
      <c r="AR21" s="57" t="s">
        <v>179</v>
      </c>
      <c r="AS21" s="57">
        <v>4.2</v>
      </c>
      <c r="AT21" s="57" t="s">
        <v>120</v>
      </c>
      <c r="AU21" s="57"/>
      <c r="AV21" s="57"/>
      <c r="AW21" s="60">
        <v>74.099999999999994</v>
      </c>
      <c r="AX21" s="57" t="s">
        <v>95</v>
      </c>
      <c r="AY21" s="57">
        <v>74.099999999999994</v>
      </c>
      <c r="AZ21" s="57" t="s">
        <v>72</v>
      </c>
      <c r="BA21" s="57"/>
      <c r="BB21" s="61"/>
    </row>
    <row r="22" spans="1:54" x14ac:dyDescent="0.2">
      <c r="A22" s="39" t="s">
        <v>180</v>
      </c>
      <c r="B22" s="39" t="s">
        <v>69</v>
      </c>
      <c r="C22" s="39" t="s">
        <v>70</v>
      </c>
      <c r="D22" s="40">
        <v>205</v>
      </c>
      <c r="E22" s="41" t="s">
        <v>177</v>
      </c>
      <c r="F22" s="41"/>
      <c r="G22" s="41"/>
      <c r="H22" s="41"/>
      <c r="I22" s="42"/>
      <c r="J22" s="43">
        <v>16.899999999999999</v>
      </c>
      <c r="K22" s="44" t="s">
        <v>76</v>
      </c>
      <c r="L22" s="43"/>
      <c r="M22" s="44"/>
      <c r="N22" s="43"/>
      <c r="O22" s="44"/>
      <c r="P22" s="45">
        <v>106</v>
      </c>
      <c r="Q22" s="46" t="s">
        <v>181</v>
      </c>
      <c r="R22" s="46"/>
      <c r="S22" s="46"/>
      <c r="T22" s="46"/>
      <c r="U22" s="47"/>
      <c r="V22" s="43">
        <v>43</v>
      </c>
      <c r="W22" s="43" t="s">
        <v>182</v>
      </c>
      <c r="X22" s="43"/>
      <c r="Y22" s="43"/>
      <c r="Z22" s="43"/>
      <c r="AA22" s="43"/>
      <c r="AB22" s="45">
        <v>0</v>
      </c>
      <c r="AC22" s="46"/>
      <c r="AD22" s="47"/>
      <c r="AE22" s="48">
        <v>59.3</v>
      </c>
      <c r="AF22" s="48" t="s">
        <v>115</v>
      </c>
      <c r="AG22" s="48"/>
      <c r="AH22" s="48"/>
      <c r="AI22" s="48"/>
      <c r="AJ22" s="48"/>
      <c r="AK22" s="49">
        <v>7.7</v>
      </c>
      <c r="AL22" s="48" t="s">
        <v>88</v>
      </c>
      <c r="AM22" s="48"/>
      <c r="AN22" s="48"/>
      <c r="AO22" s="48"/>
      <c r="AP22" s="50"/>
      <c r="AQ22" s="48">
        <v>4.7</v>
      </c>
      <c r="AR22" s="48" t="s">
        <v>128</v>
      </c>
      <c r="AS22" s="48"/>
      <c r="AT22" s="48"/>
      <c r="AU22" s="48"/>
      <c r="AV22" s="48"/>
      <c r="AW22" s="49">
        <v>73.599999999999994</v>
      </c>
      <c r="AX22" s="48" t="s">
        <v>183</v>
      </c>
      <c r="AY22" s="48"/>
      <c r="AZ22" s="48"/>
      <c r="BA22" s="48"/>
      <c r="BB22" s="50"/>
    </row>
    <row r="23" spans="1:54" x14ac:dyDescent="0.2">
      <c r="A23" s="52" t="s">
        <v>184</v>
      </c>
      <c r="B23" s="52" t="s">
        <v>69</v>
      </c>
      <c r="C23" s="52" t="s">
        <v>70</v>
      </c>
      <c r="D23" s="53">
        <v>204</v>
      </c>
      <c r="E23" s="54" t="s">
        <v>107</v>
      </c>
      <c r="F23" s="54"/>
      <c r="G23" s="54"/>
      <c r="H23" s="54"/>
      <c r="I23" s="55"/>
      <c r="J23" s="56">
        <v>16.5</v>
      </c>
      <c r="K23" s="57" t="s">
        <v>185</v>
      </c>
      <c r="L23" s="56"/>
      <c r="M23" s="57"/>
      <c r="N23" s="56"/>
      <c r="O23" s="57"/>
      <c r="P23" s="58">
        <v>108</v>
      </c>
      <c r="Q23" s="56" t="s">
        <v>186</v>
      </c>
      <c r="R23" s="56"/>
      <c r="S23" s="56"/>
      <c r="T23" s="56"/>
      <c r="U23" s="59"/>
      <c r="V23" s="56">
        <v>46</v>
      </c>
      <c r="W23" s="56" t="s">
        <v>187</v>
      </c>
      <c r="X23" s="56"/>
      <c r="Y23" s="56"/>
      <c r="Z23" s="56"/>
      <c r="AA23" s="56"/>
      <c r="AB23" s="58">
        <v>0</v>
      </c>
      <c r="AC23" s="56"/>
      <c r="AD23" s="59"/>
      <c r="AE23" s="57">
        <v>59</v>
      </c>
      <c r="AF23" s="57" t="s">
        <v>188</v>
      </c>
      <c r="AG23" s="57"/>
      <c r="AH23" s="57"/>
      <c r="AI23" s="57"/>
      <c r="AJ23" s="57"/>
      <c r="AK23" s="60">
        <v>7.4</v>
      </c>
      <c r="AL23" s="57" t="s">
        <v>189</v>
      </c>
      <c r="AM23" s="57"/>
      <c r="AN23" s="57"/>
      <c r="AO23" s="57"/>
      <c r="AP23" s="61"/>
      <c r="AQ23" s="57">
        <v>4.5999999999999996</v>
      </c>
      <c r="AR23" s="57" t="s">
        <v>190</v>
      </c>
      <c r="AS23" s="57"/>
      <c r="AT23" s="57"/>
      <c r="AU23" s="57"/>
      <c r="AV23" s="57"/>
      <c r="AW23" s="60">
        <v>73.7</v>
      </c>
      <c r="AX23" s="57" t="s">
        <v>98</v>
      </c>
      <c r="AY23" s="57"/>
      <c r="AZ23" s="57"/>
      <c r="BA23" s="57"/>
      <c r="BB23" s="61"/>
    </row>
    <row r="24" spans="1:54" x14ac:dyDescent="0.2">
      <c r="A24" s="39" t="s">
        <v>191</v>
      </c>
      <c r="B24" s="39" t="s">
        <v>69</v>
      </c>
      <c r="C24" s="39" t="s">
        <v>70</v>
      </c>
      <c r="D24" s="40">
        <v>203</v>
      </c>
      <c r="E24" s="41" t="s">
        <v>107</v>
      </c>
      <c r="F24" s="41">
        <v>193</v>
      </c>
      <c r="G24" s="41" t="s">
        <v>77</v>
      </c>
      <c r="H24" s="41"/>
      <c r="I24" s="42"/>
      <c r="J24" s="43">
        <v>17.3</v>
      </c>
      <c r="K24" s="44" t="s">
        <v>103</v>
      </c>
      <c r="L24" s="43">
        <v>18.899999999999999</v>
      </c>
      <c r="M24" s="44" t="s">
        <v>95</v>
      </c>
      <c r="N24" s="43"/>
      <c r="O24" s="44"/>
      <c r="P24" s="45">
        <v>112</v>
      </c>
      <c r="Q24" s="46" t="s">
        <v>192</v>
      </c>
      <c r="R24" s="46">
        <v>109</v>
      </c>
      <c r="S24" s="46" t="s">
        <v>109</v>
      </c>
      <c r="T24" s="46"/>
      <c r="U24" s="47"/>
      <c r="V24" s="43">
        <v>50</v>
      </c>
      <c r="W24" s="43" t="s">
        <v>111</v>
      </c>
      <c r="X24" s="43">
        <v>46</v>
      </c>
      <c r="Y24" s="43" t="s">
        <v>71</v>
      </c>
      <c r="Z24" s="43"/>
      <c r="AA24" s="43"/>
      <c r="AB24" s="45">
        <v>0</v>
      </c>
      <c r="AC24" s="46">
        <v>0</v>
      </c>
      <c r="AD24" s="47"/>
      <c r="AE24" s="48">
        <v>60.4</v>
      </c>
      <c r="AF24" s="48" t="s">
        <v>81</v>
      </c>
      <c r="AG24" s="48">
        <v>59.4</v>
      </c>
      <c r="AH24" s="48" t="s">
        <v>81</v>
      </c>
      <c r="AI24" s="48"/>
      <c r="AJ24" s="48"/>
      <c r="AK24" s="49">
        <v>9</v>
      </c>
      <c r="AL24" s="48" t="s">
        <v>81</v>
      </c>
      <c r="AM24" s="48">
        <v>8.9</v>
      </c>
      <c r="AN24" s="48" t="s">
        <v>81</v>
      </c>
      <c r="AO24" s="48"/>
      <c r="AP24" s="50"/>
      <c r="AQ24" s="48">
        <v>4.5999999999999996</v>
      </c>
      <c r="AR24" s="48" t="s">
        <v>183</v>
      </c>
      <c r="AS24" s="48">
        <v>4.5999999999999996</v>
      </c>
      <c r="AT24" s="48" t="s">
        <v>99</v>
      </c>
      <c r="AU24" s="48"/>
      <c r="AV24" s="48"/>
      <c r="AW24" s="49">
        <v>73</v>
      </c>
      <c r="AX24" s="48" t="s">
        <v>193</v>
      </c>
      <c r="AY24" s="48">
        <v>73.3</v>
      </c>
      <c r="AZ24" s="48" t="s">
        <v>172</v>
      </c>
      <c r="BA24" s="48"/>
      <c r="BB24" s="50"/>
    </row>
    <row r="25" spans="1:54" x14ac:dyDescent="0.2">
      <c r="A25" s="52" t="s">
        <v>194</v>
      </c>
      <c r="B25" s="52" t="s">
        <v>146</v>
      </c>
      <c r="C25" s="52" t="s">
        <v>195</v>
      </c>
      <c r="D25" s="53">
        <v>203</v>
      </c>
      <c r="E25" s="54" t="s">
        <v>107</v>
      </c>
      <c r="F25" s="54">
        <v>196</v>
      </c>
      <c r="G25" s="54" t="s">
        <v>77</v>
      </c>
      <c r="H25" s="54"/>
      <c r="I25" s="55"/>
      <c r="J25" s="56">
        <v>17.3</v>
      </c>
      <c r="K25" s="57" t="s">
        <v>103</v>
      </c>
      <c r="L25" s="56">
        <v>19.3</v>
      </c>
      <c r="M25" s="57" t="s">
        <v>72</v>
      </c>
      <c r="N25" s="56"/>
      <c r="O25" s="57"/>
      <c r="P25" s="58">
        <v>110</v>
      </c>
      <c r="Q25" s="56" t="s">
        <v>196</v>
      </c>
      <c r="R25" s="56">
        <v>108</v>
      </c>
      <c r="S25" s="56" t="s">
        <v>77</v>
      </c>
      <c r="T25" s="56"/>
      <c r="U25" s="59"/>
      <c r="V25" s="56">
        <v>50</v>
      </c>
      <c r="W25" s="56" t="s">
        <v>128</v>
      </c>
      <c r="X25" s="56">
        <v>46</v>
      </c>
      <c r="Y25" s="56" t="s">
        <v>72</v>
      </c>
      <c r="Z25" s="56"/>
      <c r="AA25" s="56"/>
      <c r="AB25" s="58">
        <v>0</v>
      </c>
      <c r="AC25" s="56">
        <v>2</v>
      </c>
      <c r="AD25" s="59"/>
      <c r="AE25" s="57">
        <v>60</v>
      </c>
      <c r="AF25" s="57" t="s">
        <v>72</v>
      </c>
      <c r="AG25" s="57">
        <v>58.6</v>
      </c>
      <c r="AH25" s="57" t="s">
        <v>72</v>
      </c>
      <c r="AI25" s="57"/>
      <c r="AJ25" s="57"/>
      <c r="AK25" s="60">
        <v>8.5</v>
      </c>
      <c r="AL25" s="57" t="s">
        <v>128</v>
      </c>
      <c r="AM25" s="57">
        <v>8.6999999999999993</v>
      </c>
      <c r="AN25" s="57" t="s">
        <v>71</v>
      </c>
      <c r="AO25" s="57"/>
      <c r="AP25" s="61"/>
      <c r="AQ25" s="57">
        <v>4.5</v>
      </c>
      <c r="AR25" s="57" t="s">
        <v>165</v>
      </c>
      <c r="AS25" s="57">
        <v>4.5</v>
      </c>
      <c r="AT25" s="57" t="s">
        <v>78</v>
      </c>
      <c r="AU25" s="57"/>
      <c r="AV25" s="57"/>
      <c r="AW25" s="60">
        <v>73.5</v>
      </c>
      <c r="AX25" s="57" t="s">
        <v>84</v>
      </c>
      <c r="AY25" s="57">
        <v>73.7</v>
      </c>
      <c r="AZ25" s="57" t="s">
        <v>109</v>
      </c>
      <c r="BA25" s="57"/>
      <c r="BB25" s="61"/>
    </row>
    <row r="26" spans="1:54" x14ac:dyDescent="0.2">
      <c r="A26" s="63" t="s">
        <v>197</v>
      </c>
      <c r="B26" s="39" t="s">
        <v>146</v>
      </c>
      <c r="C26" s="39" t="s">
        <v>147</v>
      </c>
      <c r="D26" s="40">
        <v>203</v>
      </c>
      <c r="E26" s="41" t="s">
        <v>107</v>
      </c>
      <c r="F26" s="41">
        <v>196</v>
      </c>
      <c r="G26" s="41" t="s">
        <v>77</v>
      </c>
      <c r="H26" s="41"/>
      <c r="I26" s="42"/>
      <c r="J26" s="43">
        <v>17.7</v>
      </c>
      <c r="K26" s="44" t="s">
        <v>172</v>
      </c>
      <c r="L26" s="43">
        <v>19.7</v>
      </c>
      <c r="M26" s="44" t="s">
        <v>81</v>
      </c>
      <c r="N26" s="43"/>
      <c r="O26" s="44"/>
      <c r="P26" s="45">
        <v>116</v>
      </c>
      <c r="Q26" s="46" t="s">
        <v>95</v>
      </c>
      <c r="R26" s="46">
        <v>113</v>
      </c>
      <c r="S26" s="46" t="s">
        <v>99</v>
      </c>
      <c r="T26" s="46"/>
      <c r="U26" s="47"/>
      <c r="V26" s="43">
        <v>51</v>
      </c>
      <c r="W26" s="43" t="s">
        <v>72</v>
      </c>
      <c r="X26" s="43">
        <v>47</v>
      </c>
      <c r="Y26" s="43" t="s">
        <v>81</v>
      </c>
      <c r="Z26" s="43"/>
      <c r="AA26" s="43"/>
      <c r="AB26" s="45">
        <v>0</v>
      </c>
      <c r="AC26" s="46">
        <v>2</v>
      </c>
      <c r="AD26" s="47"/>
      <c r="AE26" s="48">
        <v>57</v>
      </c>
      <c r="AF26" s="48" t="s">
        <v>198</v>
      </c>
      <c r="AG26" s="48">
        <v>56.8</v>
      </c>
      <c r="AH26" s="48" t="s">
        <v>159</v>
      </c>
      <c r="AI26" s="48"/>
      <c r="AJ26" s="48"/>
      <c r="AK26" s="49">
        <v>8.5</v>
      </c>
      <c r="AL26" s="48" t="s">
        <v>116</v>
      </c>
      <c r="AM26" s="48">
        <v>8.4</v>
      </c>
      <c r="AN26" s="48" t="s">
        <v>87</v>
      </c>
      <c r="AO26" s="48"/>
      <c r="AP26" s="50"/>
      <c r="AQ26" s="48">
        <v>4.4000000000000004</v>
      </c>
      <c r="AR26" s="48" t="s">
        <v>96</v>
      </c>
      <c r="AS26" s="48">
        <v>4.5999999999999996</v>
      </c>
      <c r="AT26" s="48" t="s">
        <v>87</v>
      </c>
      <c r="AU26" s="48"/>
      <c r="AV26" s="48"/>
      <c r="AW26" s="49">
        <v>73.5</v>
      </c>
      <c r="AX26" s="48" t="s">
        <v>84</v>
      </c>
      <c r="AY26" s="48">
        <v>73.3</v>
      </c>
      <c r="AZ26" s="48" t="s">
        <v>172</v>
      </c>
      <c r="BA26" s="48"/>
      <c r="BB26" s="50"/>
    </row>
    <row r="27" spans="1:54" x14ac:dyDescent="0.2">
      <c r="A27" s="52" t="s">
        <v>199</v>
      </c>
      <c r="B27" s="52" t="s">
        <v>200</v>
      </c>
      <c r="C27" s="52" t="s">
        <v>195</v>
      </c>
      <c r="D27" s="53">
        <v>203</v>
      </c>
      <c r="E27" s="54" t="s">
        <v>107</v>
      </c>
      <c r="F27" s="54"/>
      <c r="G27" s="54"/>
      <c r="H27" s="54"/>
      <c r="I27" s="55"/>
      <c r="J27" s="56">
        <v>17.2</v>
      </c>
      <c r="K27" s="57" t="s">
        <v>187</v>
      </c>
      <c r="L27" s="56"/>
      <c r="M27" s="57"/>
      <c r="N27" s="56"/>
      <c r="O27" s="57"/>
      <c r="P27" s="58">
        <v>106</v>
      </c>
      <c r="Q27" s="56" t="s">
        <v>201</v>
      </c>
      <c r="R27" s="56"/>
      <c r="S27" s="56"/>
      <c r="T27" s="56"/>
      <c r="U27" s="59"/>
      <c r="V27" s="56">
        <v>45</v>
      </c>
      <c r="W27" s="56" t="s">
        <v>202</v>
      </c>
      <c r="X27" s="56"/>
      <c r="Y27" s="56"/>
      <c r="Z27" s="56"/>
      <c r="AA27" s="56"/>
      <c r="AB27" s="58">
        <v>0</v>
      </c>
      <c r="AC27" s="56"/>
      <c r="AD27" s="59"/>
      <c r="AE27" s="57">
        <v>57.3</v>
      </c>
      <c r="AF27" s="57" t="s">
        <v>186</v>
      </c>
      <c r="AG27" s="57"/>
      <c r="AH27" s="57"/>
      <c r="AI27" s="57"/>
      <c r="AJ27" s="57"/>
      <c r="AK27" s="60">
        <v>7.8</v>
      </c>
      <c r="AL27" s="57" t="s">
        <v>157</v>
      </c>
      <c r="AM27" s="57"/>
      <c r="AN27" s="57"/>
      <c r="AO27" s="57"/>
      <c r="AP27" s="61"/>
      <c r="AQ27" s="57">
        <v>4.7</v>
      </c>
      <c r="AR27" s="57" t="s">
        <v>94</v>
      </c>
      <c r="AS27" s="57"/>
      <c r="AT27" s="57"/>
      <c r="AU27" s="57"/>
      <c r="AV27" s="57"/>
      <c r="AW27" s="60">
        <v>73.8</v>
      </c>
      <c r="AX27" s="57" t="s">
        <v>131</v>
      </c>
      <c r="AY27" s="57"/>
      <c r="AZ27" s="57"/>
      <c r="BA27" s="57"/>
      <c r="BB27" s="61"/>
    </row>
    <row r="28" spans="1:54" x14ac:dyDescent="0.2">
      <c r="A28" s="39" t="s">
        <v>203</v>
      </c>
      <c r="B28" s="39" t="s">
        <v>204</v>
      </c>
      <c r="C28" s="39" t="s">
        <v>70</v>
      </c>
      <c r="D28" s="40">
        <v>202</v>
      </c>
      <c r="E28" s="41" t="s">
        <v>156</v>
      </c>
      <c r="F28" s="41">
        <v>206</v>
      </c>
      <c r="G28" s="41" t="s">
        <v>99</v>
      </c>
      <c r="H28" s="41"/>
      <c r="I28" s="42"/>
      <c r="J28" s="43">
        <v>16.8</v>
      </c>
      <c r="K28" s="44" t="s">
        <v>144</v>
      </c>
      <c r="L28" s="43">
        <v>18.3</v>
      </c>
      <c r="M28" s="44" t="s">
        <v>129</v>
      </c>
      <c r="N28" s="43"/>
      <c r="O28" s="44"/>
      <c r="P28" s="45">
        <v>112</v>
      </c>
      <c r="Q28" s="46" t="s">
        <v>192</v>
      </c>
      <c r="R28" s="46">
        <v>108</v>
      </c>
      <c r="S28" s="46" t="s">
        <v>77</v>
      </c>
      <c r="T28" s="46"/>
      <c r="U28" s="47"/>
      <c r="V28" s="43">
        <v>47</v>
      </c>
      <c r="W28" s="43" t="s">
        <v>103</v>
      </c>
      <c r="X28" s="43">
        <v>43</v>
      </c>
      <c r="Y28" s="43" t="s">
        <v>114</v>
      </c>
      <c r="Z28" s="43"/>
      <c r="AA28" s="43"/>
      <c r="AB28" s="45">
        <v>0</v>
      </c>
      <c r="AC28" s="46">
        <v>0</v>
      </c>
      <c r="AD28" s="47"/>
      <c r="AE28" s="48">
        <v>58.7</v>
      </c>
      <c r="AF28" s="48" t="s">
        <v>177</v>
      </c>
      <c r="AG28" s="48">
        <v>58.8</v>
      </c>
      <c r="AH28" s="48" t="s">
        <v>71</v>
      </c>
      <c r="AI28" s="48"/>
      <c r="AJ28" s="48"/>
      <c r="AK28" s="49">
        <v>7.5</v>
      </c>
      <c r="AL28" s="48" t="s">
        <v>205</v>
      </c>
      <c r="AM28" s="48">
        <v>7.9</v>
      </c>
      <c r="AN28" s="48" t="s">
        <v>77</v>
      </c>
      <c r="AO28" s="48"/>
      <c r="AP28" s="50"/>
      <c r="AQ28" s="48">
        <v>4.7</v>
      </c>
      <c r="AR28" s="48" t="s">
        <v>115</v>
      </c>
      <c r="AS28" s="48">
        <v>4.5999999999999996</v>
      </c>
      <c r="AT28" s="48" t="s">
        <v>72</v>
      </c>
      <c r="AU28" s="48"/>
      <c r="AV28" s="48"/>
      <c r="AW28" s="49">
        <v>73.7</v>
      </c>
      <c r="AX28" s="48" t="s">
        <v>98</v>
      </c>
      <c r="AY28" s="48">
        <v>73.8</v>
      </c>
      <c r="AZ28" s="48" t="s">
        <v>95</v>
      </c>
      <c r="BA28" s="48"/>
      <c r="BB28" s="50"/>
    </row>
    <row r="29" spans="1:54" x14ac:dyDescent="0.2">
      <c r="A29" s="52" t="s">
        <v>206</v>
      </c>
      <c r="B29" s="52" t="s">
        <v>207</v>
      </c>
      <c r="C29" s="52" t="s">
        <v>208</v>
      </c>
      <c r="D29" s="53">
        <v>201</v>
      </c>
      <c r="E29" s="54" t="s">
        <v>108</v>
      </c>
      <c r="F29" s="54"/>
      <c r="G29" s="54"/>
      <c r="H29" s="54"/>
      <c r="I29" s="55"/>
      <c r="J29" s="56">
        <v>17.3</v>
      </c>
      <c r="K29" s="57" t="s">
        <v>103</v>
      </c>
      <c r="L29" s="56"/>
      <c r="M29" s="57"/>
      <c r="N29" s="56"/>
      <c r="O29" s="57"/>
      <c r="P29" s="58">
        <v>114</v>
      </c>
      <c r="Q29" s="56" t="s">
        <v>122</v>
      </c>
      <c r="R29" s="56"/>
      <c r="S29" s="56"/>
      <c r="T29" s="56"/>
      <c r="U29" s="59"/>
      <c r="V29" s="56">
        <v>45</v>
      </c>
      <c r="W29" s="56" t="s">
        <v>196</v>
      </c>
      <c r="X29" s="56"/>
      <c r="Y29" s="56"/>
      <c r="Z29" s="56"/>
      <c r="AA29" s="56"/>
      <c r="AB29" s="58">
        <v>0</v>
      </c>
      <c r="AC29" s="56"/>
      <c r="AD29" s="59"/>
      <c r="AE29" s="57">
        <v>57.5</v>
      </c>
      <c r="AF29" s="57" t="s">
        <v>209</v>
      </c>
      <c r="AG29" s="57"/>
      <c r="AH29" s="57"/>
      <c r="AI29" s="57"/>
      <c r="AJ29" s="57"/>
      <c r="AK29" s="60">
        <v>8.4</v>
      </c>
      <c r="AL29" s="57" t="s">
        <v>131</v>
      </c>
      <c r="AM29" s="57"/>
      <c r="AN29" s="57"/>
      <c r="AO29" s="57"/>
      <c r="AP29" s="61"/>
      <c r="AQ29" s="57">
        <v>4.4000000000000004</v>
      </c>
      <c r="AR29" s="57" t="s">
        <v>96</v>
      </c>
      <c r="AS29" s="57"/>
      <c r="AT29" s="57"/>
      <c r="AU29" s="57"/>
      <c r="AV29" s="57"/>
      <c r="AW29" s="60">
        <v>73.8</v>
      </c>
      <c r="AX29" s="57" t="s">
        <v>131</v>
      </c>
      <c r="AY29" s="57"/>
      <c r="AZ29" s="57"/>
      <c r="BA29" s="57"/>
      <c r="BB29" s="61"/>
    </row>
    <row r="30" spans="1:54" x14ac:dyDescent="0.2">
      <c r="A30" s="39" t="s">
        <v>210</v>
      </c>
      <c r="B30" s="39" t="s">
        <v>146</v>
      </c>
      <c r="C30" s="39" t="s">
        <v>70</v>
      </c>
      <c r="D30" s="40">
        <v>199</v>
      </c>
      <c r="E30" s="41" t="s">
        <v>143</v>
      </c>
      <c r="F30" s="41"/>
      <c r="G30" s="41"/>
      <c r="H30" s="41"/>
      <c r="I30" s="42"/>
      <c r="J30" s="43">
        <v>16.8</v>
      </c>
      <c r="K30" s="44" t="s">
        <v>158</v>
      </c>
      <c r="L30" s="43"/>
      <c r="M30" s="44"/>
      <c r="N30" s="43"/>
      <c r="O30" s="44"/>
      <c r="P30" s="45">
        <v>105</v>
      </c>
      <c r="Q30" s="46" t="s">
        <v>211</v>
      </c>
      <c r="R30" s="46"/>
      <c r="S30" s="46"/>
      <c r="T30" s="46"/>
      <c r="U30" s="47"/>
      <c r="V30" s="43">
        <v>45</v>
      </c>
      <c r="W30" s="43" t="s">
        <v>202</v>
      </c>
      <c r="X30" s="43"/>
      <c r="Y30" s="43"/>
      <c r="Z30" s="43"/>
      <c r="AA30" s="43"/>
      <c r="AB30" s="45">
        <v>0</v>
      </c>
      <c r="AC30" s="46"/>
      <c r="AD30" s="47"/>
      <c r="AE30" s="48">
        <v>58.3</v>
      </c>
      <c r="AF30" s="48" t="s">
        <v>143</v>
      </c>
      <c r="AG30" s="48"/>
      <c r="AH30" s="48"/>
      <c r="AI30" s="48"/>
      <c r="AJ30" s="48"/>
      <c r="AK30" s="49">
        <v>7.2</v>
      </c>
      <c r="AL30" s="48" t="s">
        <v>212</v>
      </c>
      <c r="AM30" s="48"/>
      <c r="AN30" s="48"/>
      <c r="AO30" s="48"/>
      <c r="AP30" s="50"/>
      <c r="AQ30" s="48">
        <v>4.5999999999999996</v>
      </c>
      <c r="AR30" s="48" t="s">
        <v>190</v>
      </c>
      <c r="AS30" s="48"/>
      <c r="AT30" s="48"/>
      <c r="AU30" s="48"/>
      <c r="AV30" s="48"/>
      <c r="AW30" s="49">
        <v>74.2</v>
      </c>
      <c r="AX30" s="48" t="s">
        <v>95</v>
      </c>
      <c r="AY30" s="48"/>
      <c r="AZ30" s="48"/>
      <c r="BA30" s="48"/>
      <c r="BB30" s="50"/>
    </row>
    <row r="31" spans="1:54" x14ac:dyDescent="0.2">
      <c r="A31" s="52" t="s">
        <v>213</v>
      </c>
      <c r="B31" s="52" t="s">
        <v>146</v>
      </c>
      <c r="C31" s="52" t="s">
        <v>70</v>
      </c>
      <c r="D31" s="53">
        <v>199</v>
      </c>
      <c r="E31" s="54" t="s">
        <v>157</v>
      </c>
      <c r="F31" s="54"/>
      <c r="G31" s="54"/>
      <c r="H31" s="54"/>
      <c r="I31" s="55"/>
      <c r="J31" s="56">
        <v>17.100000000000001</v>
      </c>
      <c r="K31" s="57" t="s">
        <v>196</v>
      </c>
      <c r="L31" s="56"/>
      <c r="M31" s="57"/>
      <c r="N31" s="56"/>
      <c r="O31" s="57"/>
      <c r="P31" s="58">
        <v>105</v>
      </c>
      <c r="Q31" s="56" t="s">
        <v>90</v>
      </c>
      <c r="R31" s="56"/>
      <c r="S31" s="56"/>
      <c r="T31" s="56"/>
      <c r="U31" s="59"/>
      <c r="V31" s="56">
        <v>44</v>
      </c>
      <c r="W31" s="56" t="s">
        <v>92</v>
      </c>
      <c r="X31" s="56"/>
      <c r="Y31" s="56"/>
      <c r="Z31" s="56"/>
      <c r="AA31" s="56"/>
      <c r="AB31" s="58">
        <v>0</v>
      </c>
      <c r="AC31" s="56"/>
      <c r="AD31" s="59"/>
      <c r="AE31" s="57">
        <v>58.4</v>
      </c>
      <c r="AF31" s="57" t="s">
        <v>143</v>
      </c>
      <c r="AG31" s="57"/>
      <c r="AH31" s="57"/>
      <c r="AI31" s="57"/>
      <c r="AJ31" s="57"/>
      <c r="AK31" s="60">
        <v>8.4</v>
      </c>
      <c r="AL31" s="57" t="s">
        <v>115</v>
      </c>
      <c r="AM31" s="57"/>
      <c r="AN31" s="57"/>
      <c r="AO31" s="57"/>
      <c r="AP31" s="61"/>
      <c r="AQ31" s="57">
        <v>4.9000000000000004</v>
      </c>
      <c r="AR31" s="57" t="s">
        <v>81</v>
      </c>
      <c r="AS31" s="57"/>
      <c r="AT31" s="57"/>
      <c r="AU31" s="57"/>
      <c r="AV31" s="57"/>
      <c r="AW31" s="60">
        <v>72.8</v>
      </c>
      <c r="AX31" s="57" t="s">
        <v>214</v>
      </c>
      <c r="AY31" s="57"/>
      <c r="AZ31" s="57"/>
      <c r="BA31" s="57"/>
      <c r="BB31" s="61"/>
    </row>
    <row r="32" spans="1:54" x14ac:dyDescent="0.2">
      <c r="A32" s="39" t="s">
        <v>215</v>
      </c>
      <c r="B32" s="39" t="s">
        <v>146</v>
      </c>
      <c r="C32" s="39" t="s">
        <v>216</v>
      </c>
      <c r="D32" s="40">
        <v>198</v>
      </c>
      <c r="E32" s="41" t="s">
        <v>217</v>
      </c>
      <c r="F32" s="41">
        <v>194</v>
      </c>
      <c r="G32" s="41" t="s">
        <v>77</v>
      </c>
      <c r="H32" s="41">
        <v>203</v>
      </c>
      <c r="I32" s="42" t="s">
        <v>106</v>
      </c>
      <c r="J32" s="43">
        <v>16.8</v>
      </c>
      <c r="K32" s="44" t="s">
        <v>158</v>
      </c>
      <c r="L32" s="43">
        <v>18.2</v>
      </c>
      <c r="M32" s="44" t="s">
        <v>129</v>
      </c>
      <c r="N32" s="43">
        <v>18.7</v>
      </c>
      <c r="O32" s="44" t="s">
        <v>159</v>
      </c>
      <c r="P32" s="45">
        <v>118</v>
      </c>
      <c r="Q32" s="46" t="s">
        <v>71</v>
      </c>
      <c r="R32" s="46">
        <v>115</v>
      </c>
      <c r="S32" s="46" t="s">
        <v>71</v>
      </c>
      <c r="T32" s="46">
        <v>115</v>
      </c>
      <c r="U32" s="47" t="s">
        <v>81</v>
      </c>
      <c r="V32" s="43">
        <v>50</v>
      </c>
      <c r="W32" s="43" t="s">
        <v>83</v>
      </c>
      <c r="X32" s="43">
        <v>46</v>
      </c>
      <c r="Y32" s="43" t="s">
        <v>111</v>
      </c>
      <c r="Z32" s="43">
        <v>47</v>
      </c>
      <c r="AA32" s="43" t="s">
        <v>81</v>
      </c>
      <c r="AB32" s="45">
        <v>0</v>
      </c>
      <c r="AC32" s="46">
        <v>1</v>
      </c>
      <c r="AD32" s="47">
        <v>0</v>
      </c>
      <c r="AE32" s="48">
        <v>59.7</v>
      </c>
      <c r="AF32" s="48" t="s">
        <v>128</v>
      </c>
      <c r="AG32" s="48">
        <v>57.6</v>
      </c>
      <c r="AH32" s="48" t="s">
        <v>95</v>
      </c>
      <c r="AI32" s="48">
        <v>58.9</v>
      </c>
      <c r="AJ32" s="48" t="s">
        <v>81</v>
      </c>
      <c r="AK32" s="49">
        <v>8.1</v>
      </c>
      <c r="AL32" s="48" t="s">
        <v>84</v>
      </c>
      <c r="AM32" s="48">
        <v>8.1</v>
      </c>
      <c r="AN32" s="48" t="s">
        <v>78</v>
      </c>
      <c r="AO32" s="48">
        <v>8.5</v>
      </c>
      <c r="AP32" s="50" t="s">
        <v>124</v>
      </c>
      <c r="AQ32" s="48">
        <v>4.2</v>
      </c>
      <c r="AR32" s="48" t="s">
        <v>218</v>
      </c>
      <c r="AS32" s="48">
        <v>4.2</v>
      </c>
      <c r="AT32" s="48" t="s">
        <v>120</v>
      </c>
      <c r="AU32" s="48">
        <v>4.0999999999999996</v>
      </c>
      <c r="AV32" s="48" t="s">
        <v>105</v>
      </c>
      <c r="AW32" s="49">
        <v>74.5</v>
      </c>
      <c r="AX32" s="48" t="s">
        <v>71</v>
      </c>
      <c r="AY32" s="48">
        <v>74.5</v>
      </c>
      <c r="AZ32" s="48" t="s">
        <v>81</v>
      </c>
      <c r="BA32" s="48"/>
      <c r="BB32" s="50"/>
    </row>
    <row r="33" spans="1:54" x14ac:dyDescent="0.2">
      <c r="A33" s="52" t="s">
        <v>219</v>
      </c>
      <c r="B33" s="52" t="s">
        <v>69</v>
      </c>
      <c r="C33" s="52" t="s">
        <v>70</v>
      </c>
      <c r="D33" s="53">
        <v>198</v>
      </c>
      <c r="E33" s="54" t="s">
        <v>217</v>
      </c>
      <c r="F33" s="54">
        <v>195</v>
      </c>
      <c r="G33" s="54" t="s">
        <v>77</v>
      </c>
      <c r="H33" s="54">
        <v>206</v>
      </c>
      <c r="I33" s="55" t="s">
        <v>106</v>
      </c>
      <c r="J33" s="56">
        <v>17.600000000000001</v>
      </c>
      <c r="K33" s="57" t="s">
        <v>112</v>
      </c>
      <c r="L33" s="56">
        <v>19.2</v>
      </c>
      <c r="M33" s="57" t="s">
        <v>111</v>
      </c>
      <c r="N33" s="56">
        <v>19.5</v>
      </c>
      <c r="O33" s="57" t="s">
        <v>99</v>
      </c>
      <c r="P33" s="58">
        <v>110</v>
      </c>
      <c r="Q33" s="56" t="s">
        <v>220</v>
      </c>
      <c r="R33" s="56">
        <v>106</v>
      </c>
      <c r="S33" s="56" t="s">
        <v>221</v>
      </c>
      <c r="T33" s="56">
        <v>108</v>
      </c>
      <c r="U33" s="59" t="s">
        <v>105</v>
      </c>
      <c r="V33" s="56">
        <v>46</v>
      </c>
      <c r="W33" s="56" t="s">
        <v>130</v>
      </c>
      <c r="X33" s="56">
        <v>43</v>
      </c>
      <c r="Y33" s="56" t="s">
        <v>75</v>
      </c>
      <c r="Z33" s="56">
        <v>46</v>
      </c>
      <c r="AA33" s="56" t="s">
        <v>71</v>
      </c>
      <c r="AB33" s="58">
        <v>0</v>
      </c>
      <c r="AC33" s="56">
        <v>0</v>
      </c>
      <c r="AD33" s="59">
        <v>0</v>
      </c>
      <c r="AE33" s="57">
        <v>58.8</v>
      </c>
      <c r="AF33" s="57" t="s">
        <v>222</v>
      </c>
      <c r="AG33" s="57">
        <v>57.2</v>
      </c>
      <c r="AH33" s="57" t="s">
        <v>95</v>
      </c>
      <c r="AI33" s="57">
        <v>58.2</v>
      </c>
      <c r="AJ33" s="57" t="s">
        <v>72</v>
      </c>
      <c r="AK33" s="60">
        <v>8.3000000000000007</v>
      </c>
      <c r="AL33" s="57" t="s">
        <v>98</v>
      </c>
      <c r="AM33" s="57">
        <v>8.5</v>
      </c>
      <c r="AN33" s="57" t="s">
        <v>87</v>
      </c>
      <c r="AO33" s="57">
        <v>8.8000000000000007</v>
      </c>
      <c r="AP33" s="61" t="s">
        <v>104</v>
      </c>
      <c r="AQ33" s="57">
        <v>4.4000000000000004</v>
      </c>
      <c r="AR33" s="57" t="s">
        <v>88</v>
      </c>
      <c r="AS33" s="57">
        <v>4.5</v>
      </c>
      <c r="AT33" s="57" t="s">
        <v>78</v>
      </c>
      <c r="AU33" s="57">
        <v>4.4000000000000004</v>
      </c>
      <c r="AV33" s="57" t="s">
        <v>87</v>
      </c>
      <c r="AW33" s="60">
        <v>73.400000000000006</v>
      </c>
      <c r="AX33" s="57" t="s">
        <v>84</v>
      </c>
      <c r="AY33" s="57">
        <v>73.3</v>
      </c>
      <c r="AZ33" s="57" t="s">
        <v>77</v>
      </c>
      <c r="BA33" s="57"/>
      <c r="BB33" s="61"/>
    </row>
    <row r="34" spans="1:54" x14ac:dyDescent="0.2">
      <c r="A34" s="39" t="s">
        <v>223</v>
      </c>
      <c r="B34" s="39" t="s">
        <v>69</v>
      </c>
      <c r="C34" s="39" t="s">
        <v>70</v>
      </c>
      <c r="D34" s="40">
        <v>198</v>
      </c>
      <c r="E34" s="41" t="s">
        <v>217</v>
      </c>
      <c r="F34" s="41"/>
      <c r="G34" s="41"/>
      <c r="H34" s="41"/>
      <c r="I34" s="42"/>
      <c r="J34" s="43">
        <v>17</v>
      </c>
      <c r="K34" s="44" t="s">
        <v>220</v>
      </c>
      <c r="L34" s="43"/>
      <c r="M34" s="44"/>
      <c r="N34" s="43"/>
      <c r="O34" s="44"/>
      <c r="P34" s="45">
        <v>107</v>
      </c>
      <c r="Q34" s="46" t="s">
        <v>224</v>
      </c>
      <c r="R34" s="46"/>
      <c r="S34" s="46"/>
      <c r="T34" s="46"/>
      <c r="U34" s="47"/>
      <c r="V34" s="43">
        <v>44</v>
      </c>
      <c r="W34" s="43" t="s">
        <v>92</v>
      </c>
      <c r="X34" s="43"/>
      <c r="Y34" s="43"/>
      <c r="Z34" s="43"/>
      <c r="AA34" s="43"/>
      <c r="AB34" s="45">
        <v>0</v>
      </c>
      <c r="AC34" s="46"/>
      <c r="AD34" s="47"/>
      <c r="AE34" s="48">
        <v>59.3</v>
      </c>
      <c r="AF34" s="48" t="s">
        <v>115</v>
      </c>
      <c r="AG34" s="48"/>
      <c r="AH34" s="48"/>
      <c r="AI34" s="48"/>
      <c r="AJ34" s="48"/>
      <c r="AK34" s="49">
        <v>8.3000000000000007</v>
      </c>
      <c r="AL34" s="48" t="s">
        <v>183</v>
      </c>
      <c r="AM34" s="48"/>
      <c r="AN34" s="48"/>
      <c r="AO34" s="48"/>
      <c r="AP34" s="50"/>
      <c r="AQ34" s="48">
        <v>4.5</v>
      </c>
      <c r="AR34" s="48" t="s">
        <v>165</v>
      </c>
      <c r="AS34" s="48"/>
      <c r="AT34" s="48"/>
      <c r="AU34" s="48"/>
      <c r="AV34" s="48"/>
      <c r="AW34" s="49">
        <v>73.900000000000006</v>
      </c>
      <c r="AX34" s="48" t="s">
        <v>131</v>
      </c>
      <c r="AY34" s="48"/>
      <c r="AZ34" s="48"/>
      <c r="BA34" s="48"/>
      <c r="BB34" s="50"/>
    </row>
    <row r="35" spans="1:54" x14ac:dyDescent="0.2">
      <c r="A35" s="52" t="s">
        <v>225</v>
      </c>
      <c r="B35" s="52" t="s">
        <v>200</v>
      </c>
      <c r="C35" s="52" t="s">
        <v>195</v>
      </c>
      <c r="D35" s="53">
        <v>197</v>
      </c>
      <c r="E35" s="54" t="s">
        <v>220</v>
      </c>
      <c r="F35" s="54"/>
      <c r="G35" s="54"/>
      <c r="H35" s="54"/>
      <c r="I35" s="55"/>
      <c r="J35" s="56">
        <v>17.600000000000001</v>
      </c>
      <c r="K35" s="57" t="s">
        <v>112</v>
      </c>
      <c r="L35" s="56"/>
      <c r="M35" s="57"/>
      <c r="N35" s="56"/>
      <c r="O35" s="57"/>
      <c r="P35" s="58">
        <v>114</v>
      </c>
      <c r="Q35" s="56" t="s">
        <v>122</v>
      </c>
      <c r="R35" s="56"/>
      <c r="S35" s="56"/>
      <c r="T35" s="56"/>
      <c r="U35" s="59"/>
      <c r="V35" s="56">
        <v>51</v>
      </c>
      <c r="W35" s="56" t="s">
        <v>72</v>
      </c>
      <c r="X35" s="56"/>
      <c r="Y35" s="56"/>
      <c r="Z35" s="56"/>
      <c r="AA35" s="56"/>
      <c r="AB35" s="58">
        <v>0</v>
      </c>
      <c r="AC35" s="56"/>
      <c r="AD35" s="59"/>
      <c r="AE35" s="57">
        <v>59.5</v>
      </c>
      <c r="AF35" s="57" t="s">
        <v>116</v>
      </c>
      <c r="AG35" s="57"/>
      <c r="AH35" s="57"/>
      <c r="AI35" s="57"/>
      <c r="AJ35" s="57"/>
      <c r="AK35" s="60">
        <v>8</v>
      </c>
      <c r="AL35" s="57" t="s">
        <v>156</v>
      </c>
      <c r="AM35" s="57"/>
      <c r="AN35" s="57"/>
      <c r="AO35" s="57"/>
      <c r="AP35" s="61"/>
      <c r="AQ35" s="57">
        <v>4.5</v>
      </c>
      <c r="AR35" s="57" t="s">
        <v>165</v>
      </c>
      <c r="AS35" s="57"/>
      <c r="AT35" s="57"/>
      <c r="AU35" s="57"/>
      <c r="AV35" s="57"/>
      <c r="AW35" s="60">
        <v>74</v>
      </c>
      <c r="AX35" s="57" t="s">
        <v>80</v>
      </c>
      <c r="AY35" s="57"/>
      <c r="AZ35" s="57"/>
      <c r="BA35" s="57"/>
      <c r="BB35" s="61"/>
    </row>
    <row r="36" spans="1:54" x14ac:dyDescent="0.2">
      <c r="A36" s="39" t="s">
        <v>226</v>
      </c>
      <c r="B36" s="39" t="s">
        <v>146</v>
      </c>
      <c r="C36" s="39" t="s">
        <v>147</v>
      </c>
      <c r="D36" s="40">
        <v>196</v>
      </c>
      <c r="E36" s="41" t="s">
        <v>76</v>
      </c>
      <c r="F36" s="41"/>
      <c r="G36" s="41"/>
      <c r="H36" s="41"/>
      <c r="I36" s="42"/>
      <c r="J36" s="43">
        <v>17.899999999999999</v>
      </c>
      <c r="K36" s="44" t="s">
        <v>78</v>
      </c>
      <c r="L36" s="43"/>
      <c r="M36" s="44"/>
      <c r="N36" s="43"/>
      <c r="O36" s="44"/>
      <c r="P36" s="45">
        <v>118</v>
      </c>
      <c r="Q36" s="46" t="s">
        <v>71</v>
      </c>
      <c r="R36" s="46"/>
      <c r="S36" s="46"/>
      <c r="T36" s="46"/>
      <c r="U36" s="47"/>
      <c r="V36" s="43">
        <v>49</v>
      </c>
      <c r="W36" s="43" t="s">
        <v>128</v>
      </c>
      <c r="X36" s="43"/>
      <c r="Y36" s="43"/>
      <c r="Z36" s="43"/>
      <c r="AA36" s="43"/>
      <c r="AB36" s="45">
        <v>0</v>
      </c>
      <c r="AC36" s="46"/>
      <c r="AD36" s="47"/>
      <c r="AE36" s="48">
        <v>58</v>
      </c>
      <c r="AF36" s="48" t="s">
        <v>227</v>
      </c>
      <c r="AG36" s="48"/>
      <c r="AH36" s="48"/>
      <c r="AI36" s="48"/>
      <c r="AJ36" s="48"/>
      <c r="AK36" s="49">
        <v>8.1</v>
      </c>
      <c r="AL36" s="48" t="s">
        <v>165</v>
      </c>
      <c r="AM36" s="48"/>
      <c r="AN36" s="48"/>
      <c r="AO36" s="48"/>
      <c r="AP36" s="50"/>
      <c r="AQ36" s="48">
        <v>4.7</v>
      </c>
      <c r="AR36" s="48" t="s">
        <v>83</v>
      </c>
      <c r="AS36" s="48"/>
      <c r="AT36" s="48"/>
      <c r="AU36" s="48"/>
      <c r="AV36" s="48"/>
      <c r="AW36" s="49">
        <v>73.400000000000006</v>
      </c>
      <c r="AX36" s="48" t="s">
        <v>163</v>
      </c>
      <c r="AY36" s="48"/>
      <c r="AZ36" s="48"/>
      <c r="BA36" s="48"/>
      <c r="BB36" s="50"/>
    </row>
    <row r="37" spans="1:54" x14ac:dyDescent="0.2">
      <c r="A37" s="52" t="s">
        <v>228</v>
      </c>
      <c r="B37" s="52" t="s">
        <v>69</v>
      </c>
      <c r="C37" s="52" t="s">
        <v>70</v>
      </c>
      <c r="D37" s="53">
        <v>196</v>
      </c>
      <c r="E37" s="54" t="s">
        <v>76</v>
      </c>
      <c r="F37" s="54"/>
      <c r="G37" s="54"/>
      <c r="H37" s="54"/>
      <c r="I37" s="55"/>
      <c r="J37" s="56">
        <v>16.600000000000001</v>
      </c>
      <c r="K37" s="57" t="s">
        <v>229</v>
      </c>
      <c r="L37" s="56"/>
      <c r="M37" s="57"/>
      <c r="N37" s="56"/>
      <c r="O37" s="57"/>
      <c r="P37" s="58">
        <v>107</v>
      </c>
      <c r="Q37" s="56" t="s">
        <v>201</v>
      </c>
      <c r="R37" s="56"/>
      <c r="S37" s="56"/>
      <c r="T37" s="56"/>
      <c r="U37" s="59"/>
      <c r="V37" s="56">
        <v>44</v>
      </c>
      <c r="W37" s="56" t="s">
        <v>230</v>
      </c>
      <c r="X37" s="56"/>
      <c r="Y37" s="56"/>
      <c r="Z37" s="56"/>
      <c r="AA37" s="56"/>
      <c r="AB37" s="58">
        <v>0</v>
      </c>
      <c r="AC37" s="56"/>
      <c r="AD37" s="59"/>
      <c r="AE37" s="57">
        <v>56.7</v>
      </c>
      <c r="AF37" s="57" t="s">
        <v>135</v>
      </c>
      <c r="AG37" s="57"/>
      <c r="AH37" s="57"/>
      <c r="AI37" s="57"/>
      <c r="AJ37" s="57"/>
      <c r="AK37" s="60">
        <v>8</v>
      </c>
      <c r="AL37" s="57" t="s">
        <v>156</v>
      </c>
      <c r="AM37" s="57"/>
      <c r="AN37" s="57"/>
      <c r="AO37" s="57"/>
      <c r="AP37" s="61"/>
      <c r="AQ37" s="57">
        <v>4.5</v>
      </c>
      <c r="AR37" s="57" t="s">
        <v>149</v>
      </c>
      <c r="AS37" s="57"/>
      <c r="AT37" s="57"/>
      <c r="AU37" s="57"/>
      <c r="AV37" s="57"/>
      <c r="AW37" s="60">
        <v>73.8</v>
      </c>
      <c r="AX37" s="57" t="s">
        <v>98</v>
      </c>
      <c r="AY37" s="57"/>
      <c r="AZ37" s="57"/>
      <c r="BA37" s="57"/>
      <c r="BB37" s="61"/>
    </row>
    <row r="38" spans="1:54" x14ac:dyDescent="0.2">
      <c r="A38" s="39" t="s">
        <v>231</v>
      </c>
      <c r="B38" s="39" t="s">
        <v>207</v>
      </c>
      <c r="C38" s="39" t="s">
        <v>232</v>
      </c>
      <c r="D38" s="40">
        <v>195</v>
      </c>
      <c r="E38" s="41" t="s">
        <v>76</v>
      </c>
      <c r="F38" s="41"/>
      <c r="G38" s="41"/>
      <c r="H38" s="41"/>
      <c r="I38" s="42"/>
      <c r="J38" s="43">
        <v>17.3</v>
      </c>
      <c r="K38" s="44" t="s">
        <v>162</v>
      </c>
      <c r="L38" s="43"/>
      <c r="M38" s="44"/>
      <c r="N38" s="43"/>
      <c r="O38" s="44"/>
      <c r="P38" s="45">
        <v>117</v>
      </c>
      <c r="Q38" s="46" t="s">
        <v>72</v>
      </c>
      <c r="R38" s="46"/>
      <c r="S38" s="46"/>
      <c r="T38" s="46"/>
      <c r="U38" s="47"/>
      <c r="V38" s="43">
        <v>48</v>
      </c>
      <c r="W38" s="43" t="s">
        <v>183</v>
      </c>
      <c r="X38" s="43"/>
      <c r="Y38" s="43"/>
      <c r="Z38" s="43"/>
      <c r="AA38" s="43"/>
      <c r="AB38" s="45">
        <v>0</v>
      </c>
      <c r="AC38" s="46"/>
      <c r="AD38" s="47"/>
      <c r="AE38" s="48">
        <v>56.9</v>
      </c>
      <c r="AF38" s="48" t="s">
        <v>167</v>
      </c>
      <c r="AG38" s="48"/>
      <c r="AH38" s="48"/>
      <c r="AI38" s="48"/>
      <c r="AJ38" s="48"/>
      <c r="AK38" s="49">
        <v>8.6</v>
      </c>
      <c r="AL38" s="48" t="s">
        <v>83</v>
      </c>
      <c r="AM38" s="48"/>
      <c r="AN38" s="48"/>
      <c r="AO38" s="48"/>
      <c r="AP38" s="50"/>
      <c r="AQ38" s="48">
        <v>4.2</v>
      </c>
      <c r="AR38" s="48" t="s">
        <v>218</v>
      </c>
      <c r="AS38" s="48"/>
      <c r="AT38" s="48"/>
      <c r="AU38" s="48"/>
      <c r="AV38" s="48"/>
      <c r="AW38" s="49">
        <v>74.2</v>
      </c>
      <c r="AX38" s="48" t="s">
        <v>95</v>
      </c>
      <c r="AY38" s="48"/>
      <c r="AZ38" s="48"/>
      <c r="BA38" s="48"/>
      <c r="BB38" s="50"/>
    </row>
    <row r="39" spans="1:54" x14ac:dyDescent="0.2">
      <c r="A39" s="52" t="s">
        <v>233</v>
      </c>
      <c r="B39" s="52" t="s">
        <v>69</v>
      </c>
      <c r="C39" s="52" t="s">
        <v>70</v>
      </c>
      <c r="D39" s="53">
        <v>195</v>
      </c>
      <c r="E39" s="54" t="s">
        <v>76</v>
      </c>
      <c r="F39" s="54"/>
      <c r="G39" s="54"/>
      <c r="H39" s="54"/>
      <c r="I39" s="55"/>
      <c r="J39" s="56">
        <v>17.5</v>
      </c>
      <c r="K39" s="57" t="s">
        <v>234</v>
      </c>
      <c r="L39" s="56"/>
      <c r="M39" s="57"/>
      <c r="N39" s="56"/>
      <c r="O39" s="57"/>
      <c r="P39" s="58">
        <v>109</v>
      </c>
      <c r="Q39" s="56" t="s">
        <v>113</v>
      </c>
      <c r="R39" s="56"/>
      <c r="S39" s="56"/>
      <c r="T39" s="56"/>
      <c r="U39" s="59"/>
      <c r="V39" s="56">
        <v>45</v>
      </c>
      <c r="W39" s="56" t="s">
        <v>196</v>
      </c>
      <c r="X39" s="56"/>
      <c r="Y39" s="56"/>
      <c r="Z39" s="56"/>
      <c r="AA39" s="56"/>
      <c r="AB39" s="58">
        <v>0</v>
      </c>
      <c r="AC39" s="56"/>
      <c r="AD39" s="59"/>
      <c r="AE39" s="57">
        <v>59</v>
      </c>
      <c r="AF39" s="57" t="s">
        <v>188</v>
      </c>
      <c r="AG39" s="57"/>
      <c r="AH39" s="57"/>
      <c r="AI39" s="57"/>
      <c r="AJ39" s="57"/>
      <c r="AK39" s="60">
        <v>8.3000000000000007</v>
      </c>
      <c r="AL39" s="57" t="s">
        <v>79</v>
      </c>
      <c r="AM39" s="57"/>
      <c r="AN39" s="57"/>
      <c r="AO39" s="57"/>
      <c r="AP39" s="61"/>
      <c r="AQ39" s="57">
        <v>4.2</v>
      </c>
      <c r="AR39" s="57" t="s">
        <v>179</v>
      </c>
      <c r="AS39" s="57"/>
      <c r="AT39" s="57"/>
      <c r="AU39" s="57"/>
      <c r="AV39" s="57"/>
      <c r="AW39" s="60">
        <v>74.2</v>
      </c>
      <c r="AX39" s="57" t="s">
        <v>87</v>
      </c>
      <c r="AY39" s="57"/>
      <c r="AZ39" s="57"/>
      <c r="BA39" s="57"/>
      <c r="BB39" s="61"/>
    </row>
    <row r="40" spans="1:54" x14ac:dyDescent="0.2">
      <c r="A40" s="39" t="s">
        <v>235</v>
      </c>
      <c r="B40" s="39" t="s">
        <v>146</v>
      </c>
      <c r="C40" s="39" t="s">
        <v>147</v>
      </c>
      <c r="D40" s="40">
        <v>194</v>
      </c>
      <c r="E40" s="41" t="s">
        <v>144</v>
      </c>
      <c r="F40" s="41"/>
      <c r="G40" s="41"/>
      <c r="H40" s="41"/>
      <c r="I40" s="42"/>
      <c r="J40" s="43">
        <v>18.3</v>
      </c>
      <c r="K40" s="44" t="s">
        <v>72</v>
      </c>
      <c r="L40" s="43"/>
      <c r="M40" s="44"/>
      <c r="N40" s="43"/>
      <c r="O40" s="44"/>
      <c r="P40" s="45">
        <v>115</v>
      </c>
      <c r="Q40" s="46" t="s">
        <v>126</v>
      </c>
      <c r="R40" s="46"/>
      <c r="S40" s="46"/>
      <c r="T40" s="46"/>
      <c r="U40" s="47"/>
      <c r="V40" s="43">
        <v>47</v>
      </c>
      <c r="W40" s="43" t="s">
        <v>190</v>
      </c>
      <c r="X40" s="43"/>
      <c r="Y40" s="43"/>
      <c r="Z40" s="43"/>
      <c r="AA40" s="43"/>
      <c r="AB40" s="45">
        <v>0</v>
      </c>
      <c r="AC40" s="46"/>
      <c r="AD40" s="47"/>
      <c r="AE40" s="48">
        <v>58.4</v>
      </c>
      <c r="AF40" s="48" t="s">
        <v>156</v>
      </c>
      <c r="AG40" s="48"/>
      <c r="AH40" s="48"/>
      <c r="AI40" s="48"/>
      <c r="AJ40" s="48"/>
      <c r="AK40" s="49">
        <v>7.7</v>
      </c>
      <c r="AL40" s="48" t="s">
        <v>88</v>
      </c>
      <c r="AM40" s="48"/>
      <c r="AN40" s="48"/>
      <c r="AO40" s="48"/>
      <c r="AP40" s="50"/>
      <c r="AQ40" s="48">
        <v>4.4000000000000004</v>
      </c>
      <c r="AR40" s="48" t="s">
        <v>96</v>
      </c>
      <c r="AS40" s="48"/>
      <c r="AT40" s="48"/>
      <c r="AU40" s="48"/>
      <c r="AV40" s="48"/>
      <c r="AW40" s="49">
        <v>74.5</v>
      </c>
      <c r="AX40" s="48" t="s">
        <v>71</v>
      </c>
      <c r="AY40" s="48"/>
      <c r="AZ40" s="48"/>
      <c r="BA40" s="48"/>
      <c r="BB40" s="50"/>
    </row>
    <row r="41" spans="1:54" x14ac:dyDescent="0.2">
      <c r="A41" s="52" t="s">
        <v>236</v>
      </c>
      <c r="B41" s="52" t="s">
        <v>69</v>
      </c>
      <c r="C41" s="52" t="s">
        <v>70</v>
      </c>
      <c r="D41" s="53">
        <v>192</v>
      </c>
      <c r="E41" s="54" t="s">
        <v>158</v>
      </c>
      <c r="F41" s="54"/>
      <c r="G41" s="54"/>
      <c r="H41" s="54"/>
      <c r="I41" s="55"/>
      <c r="J41" s="56">
        <v>18</v>
      </c>
      <c r="K41" s="57" t="s">
        <v>87</v>
      </c>
      <c r="L41" s="56"/>
      <c r="M41" s="57"/>
      <c r="N41" s="56"/>
      <c r="O41" s="57"/>
      <c r="P41" s="58">
        <v>110</v>
      </c>
      <c r="Q41" s="56" t="s">
        <v>76</v>
      </c>
      <c r="R41" s="56"/>
      <c r="S41" s="56"/>
      <c r="T41" s="56"/>
      <c r="U41" s="59"/>
      <c r="V41" s="56">
        <v>47</v>
      </c>
      <c r="W41" s="56" t="s">
        <v>103</v>
      </c>
      <c r="X41" s="56"/>
      <c r="Y41" s="56"/>
      <c r="Z41" s="56"/>
      <c r="AA41" s="56"/>
      <c r="AB41" s="58">
        <v>0</v>
      </c>
      <c r="AC41" s="56"/>
      <c r="AD41" s="59"/>
      <c r="AE41" s="57">
        <v>58.4</v>
      </c>
      <c r="AF41" s="57" t="s">
        <v>108</v>
      </c>
      <c r="AG41" s="57"/>
      <c r="AH41" s="57"/>
      <c r="AI41" s="57"/>
      <c r="AJ41" s="57"/>
      <c r="AK41" s="60">
        <v>8.6999999999999993</v>
      </c>
      <c r="AL41" s="57" t="s">
        <v>111</v>
      </c>
      <c r="AM41" s="57"/>
      <c r="AN41" s="57"/>
      <c r="AO41" s="57"/>
      <c r="AP41" s="61"/>
      <c r="AQ41" s="57">
        <v>4.5999999999999996</v>
      </c>
      <c r="AR41" s="57" t="s">
        <v>84</v>
      </c>
      <c r="AS41" s="57"/>
      <c r="AT41" s="57"/>
      <c r="AU41" s="57"/>
      <c r="AV41" s="57"/>
      <c r="AW41" s="60">
        <v>73.8</v>
      </c>
      <c r="AX41" s="57" t="s">
        <v>131</v>
      </c>
      <c r="AY41" s="57"/>
      <c r="AZ41" s="57"/>
      <c r="BA41" s="57"/>
      <c r="BB41" s="61"/>
    </row>
    <row r="42" spans="1:54" x14ac:dyDescent="0.2">
      <c r="A42" s="39" t="s">
        <v>237</v>
      </c>
      <c r="B42" s="39" t="s">
        <v>69</v>
      </c>
      <c r="C42" s="39" t="s">
        <v>70</v>
      </c>
      <c r="D42" s="40">
        <v>191</v>
      </c>
      <c r="E42" s="41" t="s">
        <v>179</v>
      </c>
      <c r="F42" s="41">
        <v>191</v>
      </c>
      <c r="G42" s="41" t="s">
        <v>97</v>
      </c>
      <c r="H42" s="41"/>
      <c r="I42" s="42"/>
      <c r="J42" s="43">
        <v>16.5</v>
      </c>
      <c r="K42" s="44" t="s">
        <v>185</v>
      </c>
      <c r="L42" s="43">
        <v>18.399999999999999</v>
      </c>
      <c r="M42" s="44" t="s">
        <v>238</v>
      </c>
      <c r="N42" s="43"/>
      <c r="O42" s="44"/>
      <c r="P42" s="45">
        <v>109</v>
      </c>
      <c r="Q42" s="46" t="s">
        <v>76</v>
      </c>
      <c r="R42" s="46">
        <v>106</v>
      </c>
      <c r="S42" s="46" t="s">
        <v>221</v>
      </c>
      <c r="T42" s="46"/>
      <c r="U42" s="47"/>
      <c r="V42" s="43">
        <v>48</v>
      </c>
      <c r="W42" s="43" t="s">
        <v>190</v>
      </c>
      <c r="X42" s="43">
        <v>43</v>
      </c>
      <c r="Y42" s="43" t="s">
        <v>75</v>
      </c>
      <c r="Z42" s="43"/>
      <c r="AA42" s="43"/>
      <c r="AB42" s="45">
        <v>13</v>
      </c>
      <c r="AC42" s="46">
        <v>8</v>
      </c>
      <c r="AD42" s="47"/>
      <c r="AE42" s="48">
        <v>59.9</v>
      </c>
      <c r="AF42" s="48" t="s">
        <v>83</v>
      </c>
      <c r="AG42" s="48">
        <v>58.4</v>
      </c>
      <c r="AH42" s="48" t="s">
        <v>111</v>
      </c>
      <c r="AI42" s="48"/>
      <c r="AJ42" s="48"/>
      <c r="AK42" s="49">
        <v>8.1</v>
      </c>
      <c r="AL42" s="48" t="s">
        <v>107</v>
      </c>
      <c r="AM42" s="48">
        <v>8</v>
      </c>
      <c r="AN42" s="48" t="s">
        <v>114</v>
      </c>
      <c r="AO42" s="48"/>
      <c r="AP42" s="50"/>
      <c r="AQ42" s="48">
        <v>4.7</v>
      </c>
      <c r="AR42" s="48" t="s">
        <v>94</v>
      </c>
      <c r="AS42" s="48">
        <v>4.5999999999999996</v>
      </c>
      <c r="AT42" s="48" t="s">
        <v>72</v>
      </c>
      <c r="AU42" s="48"/>
      <c r="AV42" s="48"/>
      <c r="AW42" s="49">
        <v>73.2</v>
      </c>
      <c r="AX42" s="48" t="s">
        <v>187</v>
      </c>
      <c r="AY42" s="48">
        <v>73.599999999999994</v>
      </c>
      <c r="AZ42" s="48" t="s">
        <v>85</v>
      </c>
      <c r="BA42" s="48"/>
      <c r="BB42" s="50"/>
    </row>
    <row r="43" spans="1:54" x14ac:dyDescent="0.2">
      <c r="A43" s="52" t="s">
        <v>239</v>
      </c>
      <c r="B43" s="52" t="s">
        <v>146</v>
      </c>
      <c r="C43" s="52" t="s">
        <v>161</v>
      </c>
      <c r="D43" s="53">
        <v>189</v>
      </c>
      <c r="E43" s="54" t="s">
        <v>218</v>
      </c>
      <c r="F43" s="54"/>
      <c r="G43" s="54"/>
      <c r="H43" s="54"/>
      <c r="I43" s="55"/>
      <c r="J43" s="56">
        <v>17.2</v>
      </c>
      <c r="K43" s="57" t="s">
        <v>130</v>
      </c>
      <c r="L43" s="56"/>
      <c r="M43" s="57"/>
      <c r="N43" s="56"/>
      <c r="O43" s="57"/>
      <c r="P43" s="58">
        <v>120</v>
      </c>
      <c r="Q43" s="56" t="s">
        <v>81</v>
      </c>
      <c r="R43" s="56"/>
      <c r="S43" s="56"/>
      <c r="T43" s="56"/>
      <c r="U43" s="59"/>
      <c r="V43" s="56">
        <v>52</v>
      </c>
      <c r="W43" s="56" t="s">
        <v>81</v>
      </c>
      <c r="X43" s="56"/>
      <c r="Y43" s="56"/>
      <c r="Z43" s="56"/>
      <c r="AA43" s="56"/>
      <c r="AB43" s="58">
        <v>0</v>
      </c>
      <c r="AC43" s="56"/>
      <c r="AD43" s="59"/>
      <c r="AE43" s="57">
        <v>58.6</v>
      </c>
      <c r="AF43" s="57" t="s">
        <v>107</v>
      </c>
      <c r="AG43" s="57"/>
      <c r="AH43" s="57"/>
      <c r="AI43" s="57"/>
      <c r="AJ43" s="57"/>
      <c r="AK43" s="60">
        <v>7.8</v>
      </c>
      <c r="AL43" s="57" t="s">
        <v>143</v>
      </c>
      <c r="AM43" s="57"/>
      <c r="AN43" s="57"/>
      <c r="AO43" s="57"/>
      <c r="AP43" s="61"/>
      <c r="AQ43" s="57">
        <v>4.3</v>
      </c>
      <c r="AR43" s="57" t="s">
        <v>144</v>
      </c>
      <c r="AS43" s="57"/>
      <c r="AT43" s="57"/>
      <c r="AU43" s="57"/>
      <c r="AV43" s="57"/>
      <c r="AW43" s="60">
        <v>74.2</v>
      </c>
      <c r="AX43" s="57" t="s">
        <v>95</v>
      </c>
      <c r="AY43" s="57"/>
      <c r="AZ43" s="57"/>
      <c r="BA43" s="57"/>
      <c r="BB43" s="61"/>
    </row>
    <row r="44" spans="1:54" x14ac:dyDescent="0.2">
      <c r="A44" s="39" t="s">
        <v>240</v>
      </c>
      <c r="B44" s="39" t="s">
        <v>207</v>
      </c>
      <c r="C44" s="39" t="s">
        <v>241</v>
      </c>
      <c r="D44" s="40">
        <v>187</v>
      </c>
      <c r="E44" s="41" t="s">
        <v>242</v>
      </c>
      <c r="F44" s="41">
        <v>188</v>
      </c>
      <c r="G44" s="41" t="s">
        <v>93</v>
      </c>
      <c r="H44" s="41"/>
      <c r="I44" s="42"/>
      <c r="J44" s="43">
        <v>17.7</v>
      </c>
      <c r="K44" s="44" t="s">
        <v>114</v>
      </c>
      <c r="L44" s="43">
        <v>19.399999999999999</v>
      </c>
      <c r="M44" s="44" t="s">
        <v>71</v>
      </c>
      <c r="N44" s="43"/>
      <c r="O44" s="44"/>
      <c r="P44" s="45">
        <v>118</v>
      </c>
      <c r="Q44" s="46" t="s">
        <v>71</v>
      </c>
      <c r="R44" s="46">
        <v>118</v>
      </c>
      <c r="S44" s="46" t="s">
        <v>81</v>
      </c>
      <c r="T44" s="46"/>
      <c r="U44" s="47"/>
      <c r="V44" s="43">
        <v>44</v>
      </c>
      <c r="W44" s="43" t="s">
        <v>92</v>
      </c>
      <c r="X44" s="43">
        <v>42</v>
      </c>
      <c r="Y44" s="43" t="s">
        <v>97</v>
      </c>
      <c r="Z44" s="43"/>
      <c r="AA44" s="43"/>
      <c r="AB44" s="45">
        <v>2</v>
      </c>
      <c r="AC44" s="46">
        <v>2</v>
      </c>
      <c r="AD44" s="47"/>
      <c r="AE44" s="64">
        <v>60.1</v>
      </c>
      <c r="AF44" s="64" t="s">
        <v>71</v>
      </c>
      <c r="AG44" s="64">
        <v>58.6</v>
      </c>
      <c r="AH44" s="64" t="s">
        <v>72</v>
      </c>
      <c r="AI44" s="64"/>
      <c r="AJ44" s="64"/>
      <c r="AK44" s="65">
        <v>7.8</v>
      </c>
      <c r="AL44" s="64" t="s">
        <v>157</v>
      </c>
      <c r="AM44" s="64">
        <v>8.1999999999999993</v>
      </c>
      <c r="AN44" s="64" t="s">
        <v>78</v>
      </c>
      <c r="AO44" s="64"/>
      <c r="AP44" s="66"/>
      <c r="AQ44" s="64">
        <v>4.0999999999999996</v>
      </c>
      <c r="AR44" s="64" t="s">
        <v>242</v>
      </c>
      <c r="AS44" s="64">
        <v>4.3</v>
      </c>
      <c r="AT44" s="64" t="s">
        <v>114</v>
      </c>
      <c r="AU44" s="64"/>
      <c r="AV44" s="64"/>
      <c r="AW44" s="65">
        <v>75.099999999999994</v>
      </c>
      <c r="AX44" s="64" t="s">
        <v>81</v>
      </c>
      <c r="AY44" s="64">
        <v>74.5</v>
      </c>
      <c r="AZ44" s="64" t="s">
        <v>71</v>
      </c>
      <c r="BA44" s="64"/>
      <c r="BB44" s="66"/>
    </row>
    <row r="45" spans="1:54" x14ac:dyDescent="0.2">
      <c r="A45" s="67" t="s">
        <v>243</v>
      </c>
      <c r="B45" s="68"/>
      <c r="C45" s="68"/>
      <c r="D45" s="69">
        <f>AVERAGE(D5:D44)</f>
        <v>203.4</v>
      </c>
      <c r="E45" s="70"/>
      <c r="F45" s="70">
        <f>AVERAGE(F5:F44)</f>
        <v>201.44444444444446</v>
      </c>
      <c r="G45" s="70"/>
      <c r="H45" s="70">
        <f>AVERAGE(H5:H44)</f>
        <v>211.375</v>
      </c>
      <c r="I45" s="71"/>
      <c r="J45" s="69">
        <f>AVERAGE(J5:J44)</f>
        <v>17.317500000000003</v>
      </c>
      <c r="K45" s="70"/>
      <c r="L45" s="70">
        <f>AVERAGE(L5:L44)</f>
        <v>18.711111111111109</v>
      </c>
      <c r="M45" s="70"/>
      <c r="N45" s="70">
        <f>AVERAGE(N5:N44)</f>
        <v>18.862500000000001</v>
      </c>
      <c r="O45" s="71"/>
      <c r="P45" s="69">
        <f>AVERAGE(P5:P44)</f>
        <v>111.625</v>
      </c>
      <c r="Q45" s="70"/>
      <c r="R45" s="70">
        <f>AVERAGE(R5:R44)</f>
        <v>108.72222222222223</v>
      </c>
      <c r="S45" s="70"/>
      <c r="T45" s="70">
        <f>AVERAGE(T5:T44)</f>
        <v>109.75</v>
      </c>
      <c r="U45" s="71"/>
      <c r="V45" s="69">
        <f>AVERAGE(V5:V44)</f>
        <v>47.375</v>
      </c>
      <c r="W45" s="70"/>
      <c r="X45" s="70">
        <f>AVERAGE(X5:X44)</f>
        <v>43.777777777777779</v>
      </c>
      <c r="Y45" s="70"/>
      <c r="Z45" s="70">
        <f>AVERAGE(Z5:Z44)</f>
        <v>45.25</v>
      </c>
      <c r="AA45" s="71"/>
      <c r="AB45" s="72">
        <f>AVERAGE(AB5:AB44)</f>
        <v>0.45</v>
      </c>
      <c r="AC45" s="73">
        <f>AVERAGE(AC5:AC44)</f>
        <v>1</v>
      </c>
      <c r="AD45" s="74">
        <f>AVERAGE(AD5:AD44)</f>
        <v>0</v>
      </c>
      <c r="AE45" s="75">
        <f>AVERAGE(AE5:AE44)</f>
        <v>58.314999999999998</v>
      </c>
      <c r="AF45" s="76"/>
      <c r="AG45" s="76">
        <f>AVERAGE(AG5:AG44)</f>
        <v>57.844444444444434</v>
      </c>
      <c r="AH45" s="76"/>
      <c r="AI45" s="76">
        <f>AVERAGE(AI5:AI44)</f>
        <v>58.5</v>
      </c>
      <c r="AJ45" s="77"/>
      <c r="AK45" s="69">
        <f>AVERAGE(AK5:AK44)</f>
        <v>8.1375000000000028</v>
      </c>
      <c r="AL45" s="70"/>
      <c r="AM45" s="70">
        <f>AVERAGE(AM5:AM44)</f>
        <v>8.2444444444444436</v>
      </c>
      <c r="AN45" s="70"/>
      <c r="AO45" s="70">
        <f>AVERAGE(AO5:AO44)</f>
        <v>8.75</v>
      </c>
      <c r="AP45" s="71"/>
      <c r="AQ45" s="69">
        <f>AVERAGE(AQ5:AQ44)</f>
        <v>4.5224999999999991</v>
      </c>
      <c r="AR45" s="70"/>
      <c r="AS45" s="70">
        <f>AVERAGE(AS5:AS44)</f>
        <v>4.5444444444444443</v>
      </c>
      <c r="AT45" s="70"/>
      <c r="AU45" s="70">
        <f>AVERAGE(AU5:AU44)</f>
        <v>4.375</v>
      </c>
      <c r="AV45" s="71"/>
      <c r="AW45" s="69">
        <f>AVERAGE(AW5:AW44)</f>
        <v>73.747499999999988</v>
      </c>
      <c r="AX45" s="70"/>
      <c r="AY45" s="70">
        <f>AVERAGE(AY5:AY44)</f>
        <v>73.722222222222214</v>
      </c>
      <c r="AZ45" s="70"/>
      <c r="BA45" s="70">
        <f>AVERAGE(BA5:BA44)</f>
        <v>73.477777777777789</v>
      </c>
      <c r="BB45" s="71"/>
    </row>
    <row r="46" spans="1:54" x14ac:dyDescent="0.2">
      <c r="A46" s="78" t="s">
        <v>244</v>
      </c>
      <c r="B46" s="79"/>
      <c r="C46" s="79"/>
      <c r="D46" s="80">
        <v>11.481999999999999</v>
      </c>
      <c r="E46" s="81"/>
      <c r="F46" s="81">
        <v>13.580500000000001</v>
      </c>
      <c r="G46" s="81"/>
      <c r="H46" s="81">
        <v>12.4436</v>
      </c>
      <c r="I46" s="82"/>
      <c r="J46" s="80">
        <v>0.56340000000000001</v>
      </c>
      <c r="K46" s="81"/>
      <c r="L46" s="81">
        <v>1.7271000000000001</v>
      </c>
      <c r="M46" s="81"/>
      <c r="N46" s="81">
        <v>1.5901000000000001</v>
      </c>
      <c r="O46" s="82"/>
      <c r="P46" s="80">
        <v>2.2429000000000001</v>
      </c>
      <c r="Q46" s="81"/>
      <c r="R46" s="81">
        <v>3.0855000000000001</v>
      </c>
      <c r="S46" s="81"/>
      <c r="T46" s="81">
        <v>2.3026</v>
      </c>
      <c r="U46" s="82"/>
      <c r="V46" s="80">
        <v>2.3639000000000001</v>
      </c>
      <c r="W46" s="81"/>
      <c r="X46" s="81">
        <v>4.0198</v>
      </c>
      <c r="Y46" s="81"/>
      <c r="Z46" s="81">
        <v>3.0878999999999999</v>
      </c>
      <c r="AA46" s="82"/>
      <c r="AB46" s="83">
        <v>0.31869999999999998</v>
      </c>
      <c r="AC46" s="84">
        <v>0.66239999999999999</v>
      </c>
      <c r="AD46" s="85">
        <v>7.2989999999999999E-2</v>
      </c>
      <c r="AE46" s="86">
        <v>0.48089999999999999</v>
      </c>
      <c r="AF46" s="87"/>
      <c r="AG46" s="87">
        <v>1.2281</v>
      </c>
      <c r="AH46" s="87"/>
      <c r="AI46" s="87">
        <v>1.2849999999999999</v>
      </c>
      <c r="AJ46" s="88"/>
      <c r="AK46" s="86">
        <v>0.23580000000000001</v>
      </c>
      <c r="AL46" s="87"/>
      <c r="AM46" s="87">
        <v>0.2021</v>
      </c>
      <c r="AN46" s="87"/>
      <c r="AO46" s="87">
        <v>0.50949999999999995</v>
      </c>
      <c r="AP46" s="88"/>
      <c r="AQ46" s="86">
        <v>9.1609999999999997E-2</v>
      </c>
      <c r="AR46" s="87"/>
      <c r="AS46" s="87">
        <v>9.0709999999999999E-2</v>
      </c>
      <c r="AT46" s="87"/>
      <c r="AU46" s="87">
        <v>0.18149999999999999</v>
      </c>
      <c r="AV46" s="88"/>
      <c r="AW46" s="86">
        <v>0.29430000000000001</v>
      </c>
      <c r="AX46" s="87"/>
      <c r="AY46" s="87">
        <v>0.24210000000000001</v>
      </c>
      <c r="AZ46" s="87"/>
      <c r="BA46" s="87">
        <v>0.22689999999999999</v>
      </c>
      <c r="BB46" s="88"/>
    </row>
    <row r="47" spans="1:54" x14ac:dyDescent="0.2">
      <c r="A47" s="89" t="s">
        <v>245</v>
      </c>
      <c r="B47" s="90"/>
      <c r="C47" s="90"/>
      <c r="D47" s="91">
        <v>11.4109</v>
      </c>
      <c r="E47" s="92"/>
      <c r="F47" s="92">
        <v>8.4522600000000008</v>
      </c>
      <c r="G47" s="92"/>
      <c r="H47" s="92">
        <v>7.29793</v>
      </c>
      <c r="I47" s="93"/>
      <c r="J47" s="91">
        <v>0.48636000000000001</v>
      </c>
      <c r="K47" s="92"/>
      <c r="L47" s="92">
        <v>0.48159999999999997</v>
      </c>
      <c r="M47" s="92"/>
      <c r="N47" s="92">
        <v>0.47863</v>
      </c>
      <c r="O47" s="93"/>
      <c r="P47" s="91">
        <v>3.5385399999999998</v>
      </c>
      <c r="Q47" s="92"/>
      <c r="R47" s="92">
        <v>3.1543700000000001</v>
      </c>
      <c r="S47" s="92"/>
      <c r="T47" s="92">
        <v>2.6503199999999998</v>
      </c>
      <c r="U47" s="93"/>
      <c r="V47" s="91">
        <v>3.0642800000000001</v>
      </c>
      <c r="W47" s="92"/>
      <c r="X47" s="92">
        <v>2.4569800000000002</v>
      </c>
      <c r="Y47" s="92"/>
      <c r="Z47" s="92">
        <v>1.9771799999999999</v>
      </c>
      <c r="AA47" s="93"/>
      <c r="AB47" s="94" t="s">
        <v>246</v>
      </c>
      <c r="AC47" s="95" t="s">
        <v>246</v>
      </c>
      <c r="AD47" s="96" t="s">
        <v>246</v>
      </c>
      <c r="AE47" s="97">
        <v>1.3388199999999999</v>
      </c>
      <c r="AF47" s="98"/>
      <c r="AG47" s="92">
        <v>1.7205900000000001</v>
      </c>
      <c r="AH47" s="92"/>
      <c r="AI47" s="92">
        <v>1.1243799999999999</v>
      </c>
      <c r="AJ47" s="93"/>
      <c r="AK47" s="91">
        <v>0.62800999999999996</v>
      </c>
      <c r="AL47" s="92"/>
      <c r="AM47" s="98">
        <v>0.45927000000000001</v>
      </c>
      <c r="AN47" s="98"/>
      <c r="AO47" s="98">
        <v>0.29886000000000001</v>
      </c>
      <c r="AP47" s="99"/>
      <c r="AQ47" s="97">
        <v>0.24246000000000001</v>
      </c>
      <c r="AR47" s="98"/>
      <c r="AS47" s="98">
        <v>0.24937000000000001</v>
      </c>
      <c r="AT47" s="98"/>
      <c r="AU47" s="98">
        <v>0.20286999999999999</v>
      </c>
      <c r="AV47" s="99"/>
      <c r="AW47" s="97">
        <v>0.79676000000000002</v>
      </c>
      <c r="AX47" s="98"/>
      <c r="AY47" s="98">
        <v>0.66546000000000005</v>
      </c>
      <c r="AZ47" s="98"/>
      <c r="BA47" s="98">
        <v>0.52190000000000003</v>
      </c>
      <c r="BB47" s="99"/>
    </row>
    <row r="48" spans="1:54" x14ac:dyDescent="0.2">
      <c r="A48" s="89" t="s">
        <v>247</v>
      </c>
      <c r="B48" s="90"/>
      <c r="C48" s="90"/>
      <c r="D48" s="91">
        <v>9.1037342125999992</v>
      </c>
      <c r="E48" s="92"/>
      <c r="F48" s="92">
        <v>9.4921047551999997</v>
      </c>
      <c r="G48" s="92"/>
      <c r="H48" s="92">
        <v>7.5529811295</v>
      </c>
      <c r="I48" s="93"/>
      <c r="J48" s="91">
        <v>4.5698284940000002</v>
      </c>
      <c r="K48" s="92"/>
      <c r="L48" s="92">
        <v>5.8754847794999998</v>
      </c>
      <c r="M48" s="92"/>
      <c r="N48" s="92">
        <v>5.6352479169</v>
      </c>
      <c r="O48" s="93"/>
      <c r="P48" s="91">
        <v>3.3702288848999999</v>
      </c>
      <c r="Q48" s="92"/>
      <c r="R48" s="92">
        <v>4.2418490351000004</v>
      </c>
      <c r="S48" s="92"/>
      <c r="T48" s="92">
        <v>4.1699917705000002</v>
      </c>
      <c r="U48" s="93"/>
      <c r="V48" s="91">
        <v>6.8642410302999997</v>
      </c>
      <c r="W48" s="92"/>
      <c r="X48" s="92">
        <v>8.1078291708000005</v>
      </c>
      <c r="Y48" s="92"/>
      <c r="Z48" s="92">
        <v>7.4188236485000001</v>
      </c>
      <c r="AA48" s="93"/>
      <c r="AB48" s="94" t="s">
        <v>246</v>
      </c>
      <c r="AC48" s="95" t="s">
        <v>246</v>
      </c>
      <c r="AD48" s="96" t="s">
        <v>246</v>
      </c>
      <c r="AE48" s="91">
        <v>1.4140548274</v>
      </c>
      <c r="AF48" s="92"/>
      <c r="AG48" s="92">
        <v>2.5632885030999999</v>
      </c>
      <c r="AH48" s="92"/>
      <c r="AI48" s="92">
        <v>1.8970915938999999</v>
      </c>
      <c r="AJ48" s="93"/>
      <c r="AK48" s="91">
        <v>4.7492906762000002</v>
      </c>
      <c r="AL48" s="92"/>
      <c r="AM48" s="92">
        <v>4.8067286799</v>
      </c>
      <c r="AN48" s="92"/>
      <c r="AO48" s="92">
        <v>3.3913020396000002</v>
      </c>
      <c r="AP48" s="93"/>
      <c r="AQ48" s="91">
        <v>3.2940457378999999</v>
      </c>
      <c r="AR48" s="92"/>
      <c r="AS48" s="92">
        <v>4.7875945035000003</v>
      </c>
      <c r="AT48" s="92"/>
      <c r="AU48" s="92">
        <v>4.9432701625000002</v>
      </c>
      <c r="AV48" s="93"/>
      <c r="AW48" s="91">
        <v>0.66530026539999998</v>
      </c>
      <c r="AX48" s="92"/>
      <c r="AY48" s="92">
        <v>0.78736836040000002</v>
      </c>
      <c r="AZ48" s="92"/>
      <c r="BA48" s="92">
        <v>0.73553342320000004</v>
      </c>
      <c r="BB48" s="93"/>
    </row>
    <row r="49" spans="1:54" ht="17" thickBot="1" x14ac:dyDescent="0.25">
      <c r="A49" s="100" t="s">
        <v>248</v>
      </c>
      <c r="B49" s="101"/>
      <c r="C49" s="101"/>
      <c r="D49" s="102">
        <f>7*3</f>
        <v>21</v>
      </c>
      <c r="E49" s="103"/>
      <c r="F49" s="103">
        <f>7*2*3</f>
        <v>42</v>
      </c>
      <c r="G49" s="103"/>
      <c r="H49" s="103">
        <f>4*3*3</f>
        <v>36</v>
      </c>
      <c r="I49" s="104"/>
      <c r="J49" s="102">
        <f>7*3</f>
        <v>21</v>
      </c>
      <c r="K49" s="103"/>
      <c r="L49" s="103">
        <f>7*2*3</f>
        <v>42</v>
      </c>
      <c r="M49" s="103"/>
      <c r="N49" s="103">
        <f>4*3*3</f>
        <v>36</v>
      </c>
      <c r="O49" s="104"/>
      <c r="P49" s="105">
        <f>5*3</f>
        <v>15</v>
      </c>
      <c r="Q49" s="106"/>
      <c r="R49" s="106">
        <f>3*2*3</f>
        <v>18</v>
      </c>
      <c r="S49" s="106"/>
      <c r="T49" s="106">
        <f>3*3*3</f>
        <v>27</v>
      </c>
      <c r="U49" s="107"/>
      <c r="V49" s="105">
        <f>5*3</f>
        <v>15</v>
      </c>
      <c r="W49" s="106"/>
      <c r="X49" s="106">
        <f>3*2*3</f>
        <v>18</v>
      </c>
      <c r="Y49" s="106"/>
      <c r="Z49" s="106">
        <f>3*3*3</f>
        <v>27</v>
      </c>
      <c r="AA49" s="107"/>
      <c r="AB49" s="108">
        <f>7*3</f>
        <v>21</v>
      </c>
      <c r="AC49" s="109">
        <f>7*2*3</f>
        <v>42</v>
      </c>
      <c r="AD49" s="110">
        <f>4*3*3</f>
        <v>36</v>
      </c>
      <c r="AE49" s="105">
        <f>1*3</f>
        <v>3</v>
      </c>
      <c r="AF49" s="106"/>
      <c r="AG49" s="106">
        <f>1*2*3</f>
        <v>6</v>
      </c>
      <c r="AH49" s="106"/>
      <c r="AI49" s="106">
        <f>1*3*3</f>
        <v>9</v>
      </c>
      <c r="AJ49" s="107"/>
      <c r="AK49" s="105">
        <f>1*3</f>
        <v>3</v>
      </c>
      <c r="AL49" s="106"/>
      <c r="AM49" s="106">
        <f>1*2*3</f>
        <v>6</v>
      </c>
      <c r="AN49" s="106"/>
      <c r="AO49" s="106">
        <f>1*3*3</f>
        <v>9</v>
      </c>
      <c r="AP49" s="107"/>
      <c r="AQ49" s="105">
        <f>1*3</f>
        <v>3</v>
      </c>
      <c r="AR49" s="106"/>
      <c r="AS49" s="106">
        <f>1*2*3</f>
        <v>6</v>
      </c>
      <c r="AT49" s="106"/>
      <c r="AU49" s="106">
        <f>1*3*3</f>
        <v>9</v>
      </c>
      <c r="AV49" s="107"/>
      <c r="AW49" s="105">
        <f>1*3</f>
        <v>3</v>
      </c>
      <c r="AX49" s="106"/>
      <c r="AY49" s="106">
        <f>1*2*3</f>
        <v>6</v>
      </c>
      <c r="AZ49" s="106"/>
      <c r="BA49" s="106">
        <f>1*3*3</f>
        <v>9</v>
      </c>
      <c r="BB49" s="107"/>
    </row>
    <row r="50" spans="1:54" x14ac:dyDescent="0.2">
      <c r="A50" s="111"/>
      <c r="B50" s="111"/>
      <c r="C50" s="111"/>
      <c r="D50" s="112"/>
      <c r="E50" s="112"/>
      <c r="F50" s="112"/>
      <c r="G50" s="112"/>
      <c r="H50" s="112"/>
      <c r="I50" s="112"/>
      <c r="J50" s="113">
        <v>0.66842000000000001</v>
      </c>
      <c r="K50" s="113"/>
      <c r="L50" s="113">
        <v>0.62283999999999995</v>
      </c>
      <c r="M50" s="113"/>
      <c r="N50" s="113">
        <v>0.44897999999999999</v>
      </c>
      <c r="O50" s="113"/>
      <c r="P50" s="114">
        <v>3.82694</v>
      </c>
      <c r="Q50" s="114"/>
      <c r="R50" s="114">
        <v>3.2024599999999999</v>
      </c>
      <c r="S50" s="114"/>
      <c r="T50" s="114">
        <v>2.7566700000000002</v>
      </c>
      <c r="U50" s="114"/>
      <c r="V50" s="115">
        <v>3.0762900000000002</v>
      </c>
      <c r="W50" s="115"/>
      <c r="X50" s="115">
        <v>2.2967</v>
      </c>
      <c r="Y50" s="115"/>
      <c r="Z50" s="115">
        <v>2.0331399999999999</v>
      </c>
      <c r="AA50" s="115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</row>
    <row r="51" spans="1:54" x14ac:dyDescent="0.2">
      <c r="A51" s="116"/>
      <c r="B51" s="111"/>
      <c r="C51" s="111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  <c r="O51" s="114"/>
      <c r="P51" s="115"/>
      <c r="Q51" s="115"/>
      <c r="R51" s="115"/>
      <c r="S51" s="115"/>
      <c r="T51" s="115"/>
      <c r="U51" s="115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</row>
    <row r="52" spans="1:54" x14ac:dyDescent="0.2">
      <c r="A52" s="116"/>
      <c r="B52" s="117"/>
      <c r="C52" s="117"/>
      <c r="D52" s="116"/>
      <c r="E52" s="116"/>
      <c r="F52" s="116"/>
      <c r="G52" s="116"/>
      <c r="H52" s="116"/>
      <c r="I52" s="116"/>
      <c r="J52" s="114"/>
      <c r="K52" s="114"/>
      <c r="L52" s="114"/>
      <c r="M52" s="114"/>
      <c r="N52" s="114"/>
      <c r="O52" s="114"/>
      <c r="P52" s="118"/>
      <c r="Q52" s="118"/>
      <c r="R52" s="118"/>
      <c r="S52" s="118"/>
      <c r="T52" s="118"/>
      <c r="U52" s="118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</row>
    <row r="53" spans="1:54" x14ac:dyDescent="0.2">
      <c r="A53" s="116"/>
      <c r="B53" s="111"/>
      <c r="C53" s="111"/>
      <c r="D53" s="116"/>
      <c r="E53" s="116"/>
      <c r="F53" s="116"/>
      <c r="G53" s="116"/>
      <c r="H53" s="116"/>
      <c r="I53" s="116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</row>
    <row r="54" spans="1:54" x14ac:dyDescent="0.2">
      <c r="A54" s="116"/>
      <c r="B54" s="111"/>
      <c r="C54" s="111"/>
      <c r="D54" s="116"/>
      <c r="E54" s="116"/>
      <c r="F54" s="116"/>
      <c r="G54" s="116"/>
      <c r="H54" s="116"/>
      <c r="I54" s="116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</row>
    <row r="55" spans="1:54" x14ac:dyDescent="0.2">
      <c r="A55" s="116"/>
      <c r="B55" s="111"/>
      <c r="C55" s="111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</row>
    <row r="56" spans="1:54" x14ac:dyDescent="0.2">
      <c r="A56" s="116"/>
      <c r="B56" s="117"/>
      <c r="C56" s="117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1:54" x14ac:dyDescent="0.2">
      <c r="A57" s="116"/>
      <c r="B57" s="111"/>
      <c r="C57" s="111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1:54" x14ac:dyDescent="0.2">
      <c r="A58" s="119"/>
      <c r="B58" s="117"/>
      <c r="C58" s="117"/>
      <c r="D58" s="119"/>
      <c r="E58" s="119"/>
      <c r="F58" s="119"/>
      <c r="G58" s="119"/>
      <c r="H58" s="119"/>
      <c r="I58" s="119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  <row r="59" spans="1:54" x14ac:dyDescent="0.2">
      <c r="A59" s="116"/>
      <c r="B59" s="117"/>
      <c r="C59" s="117"/>
      <c r="D59" s="116"/>
      <c r="E59" s="116"/>
      <c r="F59" s="116"/>
      <c r="G59" s="116"/>
      <c r="H59" s="116"/>
      <c r="I59" s="116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</sheetData>
  <mergeCells count="154"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P49:Q49"/>
    <mergeCell ref="R49:S49"/>
    <mergeCell ref="T49:U49"/>
    <mergeCell ref="V49:W49"/>
    <mergeCell ref="X49:Y49"/>
    <mergeCell ref="Z49:AA49"/>
    <mergeCell ref="D49:E49"/>
    <mergeCell ref="F49:G49"/>
    <mergeCell ref="H49:I49"/>
    <mergeCell ref="J49:K49"/>
    <mergeCell ref="L49:M49"/>
    <mergeCell ref="N49:O49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P48:Q48"/>
    <mergeCell ref="R48:S48"/>
    <mergeCell ref="T48:U48"/>
    <mergeCell ref="V48:W48"/>
    <mergeCell ref="X48:Y48"/>
    <mergeCell ref="Z48:AA48"/>
    <mergeCell ref="D48:E48"/>
    <mergeCell ref="F48:G48"/>
    <mergeCell ref="H48:I48"/>
    <mergeCell ref="J48:K48"/>
    <mergeCell ref="L48:M48"/>
    <mergeCell ref="N48:O48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P47:Q47"/>
    <mergeCell ref="R47:S47"/>
    <mergeCell ref="T47:U47"/>
    <mergeCell ref="V47:W47"/>
    <mergeCell ref="X47:Y47"/>
    <mergeCell ref="Z47:AA47"/>
    <mergeCell ref="D47:E47"/>
    <mergeCell ref="F47:G47"/>
    <mergeCell ref="H47:I47"/>
    <mergeCell ref="J47:K47"/>
    <mergeCell ref="L47:M47"/>
    <mergeCell ref="N47:O47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P46:Q46"/>
    <mergeCell ref="R46:S46"/>
    <mergeCell ref="T46:U46"/>
    <mergeCell ref="V46:W46"/>
    <mergeCell ref="X46:Y46"/>
    <mergeCell ref="Z46:AA46"/>
    <mergeCell ref="D46:E46"/>
    <mergeCell ref="F46:G46"/>
    <mergeCell ref="H46:I46"/>
    <mergeCell ref="J46:K46"/>
    <mergeCell ref="L46:M46"/>
    <mergeCell ref="N46:O46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P45:Q45"/>
    <mergeCell ref="R45:S45"/>
    <mergeCell ref="T45:U45"/>
    <mergeCell ref="V45:W45"/>
    <mergeCell ref="X45:Y45"/>
    <mergeCell ref="Z45:AA45"/>
    <mergeCell ref="D45:E45"/>
    <mergeCell ref="F45:G45"/>
    <mergeCell ref="H45:I45"/>
    <mergeCell ref="J45:K45"/>
    <mergeCell ref="L45:M45"/>
    <mergeCell ref="N45:O45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P3:Q3"/>
    <mergeCell ref="R3:S3"/>
    <mergeCell ref="T3:U3"/>
    <mergeCell ref="V3:W3"/>
    <mergeCell ref="X3:Y3"/>
    <mergeCell ref="Z3:AA3"/>
    <mergeCell ref="AE2:AJ2"/>
    <mergeCell ref="AK2:AP2"/>
    <mergeCell ref="AQ2:AV2"/>
    <mergeCell ref="AW2:BB2"/>
    <mergeCell ref="D3:E3"/>
    <mergeCell ref="F3:G3"/>
    <mergeCell ref="H3:I3"/>
    <mergeCell ref="J3:K3"/>
    <mergeCell ref="L3:M3"/>
    <mergeCell ref="N3:O3"/>
    <mergeCell ref="A1:AD1"/>
    <mergeCell ref="D2:I2"/>
    <mergeCell ref="J2:O2"/>
    <mergeCell ref="P2:U2"/>
    <mergeCell ref="V2:AA2"/>
    <mergeCell ref="AB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2018-11-08T16:12:26Z</dcterms:created>
  <dcterms:modified xsi:type="dcterms:W3CDTF">2018-11-08T16:12:38Z</dcterms:modified>
</cp:coreProperties>
</file>